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W:\Planavimas\KMSA BĮ 2024 m. ataskaita\"/>
    </mc:Choice>
  </mc:AlternateContent>
  <xr:revisionPtr revIDLastSave="0" documentId="13_ncr:1_{271789E6-5892-48D4-BACD-83F397DD8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definedNames>
    <definedName name="_xlnm.Print_Titles" localSheetId="0">Lapas1!$8:$9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3" i="1" l="1"/>
  <c r="E663" i="1"/>
  <c r="D663" i="1"/>
  <c r="F658" i="1"/>
  <c r="F654" i="1" s="1"/>
  <c r="E658" i="1"/>
  <c r="E654" i="1" s="1"/>
  <c r="D658" i="1"/>
  <c r="D654" i="1" s="1"/>
  <c r="F652" i="1"/>
  <c r="E652" i="1"/>
  <c r="D652" i="1"/>
  <c r="F650" i="1"/>
  <c r="E650" i="1"/>
  <c r="D650" i="1"/>
  <c r="F639" i="1"/>
  <c r="E639" i="1"/>
  <c r="D639" i="1"/>
  <c r="F634" i="1"/>
  <c r="E634" i="1"/>
  <c r="D634" i="1"/>
  <c r="F628" i="1"/>
  <c r="E628" i="1"/>
  <c r="D628" i="1"/>
  <c r="F626" i="1"/>
  <c r="E626" i="1"/>
  <c r="D626" i="1"/>
  <c r="F618" i="1"/>
  <c r="E618" i="1"/>
  <c r="D618" i="1"/>
  <c r="F616" i="1"/>
  <c r="E616" i="1"/>
  <c r="D616" i="1"/>
  <c r="F613" i="1"/>
  <c r="E613" i="1"/>
  <c r="D613" i="1"/>
  <c r="F611" i="1"/>
  <c r="E611" i="1"/>
  <c r="D611" i="1"/>
  <c r="F606" i="1"/>
  <c r="F605" i="1" s="1"/>
  <c r="E606" i="1"/>
  <c r="E605" i="1" s="1"/>
  <c r="D606" i="1"/>
  <c r="D605" i="1" s="1"/>
  <c r="F602" i="1"/>
  <c r="E602" i="1"/>
  <c r="D602" i="1"/>
  <c r="F596" i="1"/>
  <c r="E596" i="1"/>
  <c r="D596" i="1"/>
  <c r="F591" i="1"/>
  <c r="E591" i="1"/>
  <c r="D591" i="1"/>
  <c r="F589" i="1"/>
  <c r="E589" i="1"/>
  <c r="D589" i="1"/>
  <c r="F580" i="1"/>
  <c r="E580" i="1"/>
  <c r="D580" i="1"/>
  <c r="F576" i="1"/>
  <c r="E576" i="1"/>
  <c r="D576" i="1"/>
  <c r="F573" i="1"/>
  <c r="E573" i="1"/>
  <c r="D573" i="1"/>
  <c r="F565" i="1"/>
  <c r="E565" i="1"/>
  <c r="D565" i="1"/>
  <c r="F559" i="1"/>
  <c r="E559" i="1"/>
  <c r="D559" i="1"/>
  <c r="F552" i="1"/>
  <c r="E552" i="1"/>
  <c r="D552" i="1"/>
  <c r="F550" i="1"/>
  <c r="E550" i="1"/>
  <c r="D550" i="1"/>
  <c r="F542" i="1"/>
  <c r="F540" i="1" s="1"/>
  <c r="E542" i="1"/>
  <c r="E540" i="1" s="1"/>
  <c r="D542" i="1"/>
  <c r="D540" i="1" s="1"/>
  <c r="F535" i="1"/>
  <c r="E535" i="1"/>
  <c r="D535" i="1"/>
  <c r="F528" i="1"/>
  <c r="E528" i="1"/>
  <c r="D528" i="1"/>
  <c r="F516" i="1"/>
  <c r="E516" i="1"/>
  <c r="D516" i="1"/>
  <c r="F510" i="1"/>
  <c r="E510" i="1"/>
  <c r="D510" i="1"/>
  <c r="F499" i="1"/>
  <c r="E499" i="1"/>
  <c r="D499" i="1"/>
  <c r="F494" i="1"/>
  <c r="E494" i="1"/>
  <c r="D494" i="1"/>
  <c r="F492" i="1"/>
  <c r="E492" i="1"/>
  <c r="D492" i="1"/>
  <c r="F490" i="1"/>
  <c r="E490" i="1"/>
  <c r="D490" i="1"/>
  <c r="F487" i="1"/>
  <c r="E487" i="1"/>
  <c r="D487" i="1"/>
  <c r="F479" i="1"/>
  <c r="E479" i="1"/>
  <c r="D479" i="1"/>
  <c r="F460" i="1"/>
  <c r="E460" i="1"/>
  <c r="D460" i="1"/>
  <c r="F452" i="1"/>
  <c r="E452" i="1"/>
  <c r="D452" i="1"/>
  <c r="F448" i="1"/>
  <c r="E448" i="1"/>
  <c r="D448" i="1"/>
  <c r="F436" i="1"/>
  <c r="E436" i="1"/>
  <c r="D436" i="1"/>
  <c r="F420" i="1"/>
  <c r="E420" i="1"/>
  <c r="D420" i="1"/>
  <c r="F415" i="1"/>
  <c r="F412" i="1" s="1"/>
  <c r="E415" i="1"/>
  <c r="E412" i="1" s="1"/>
  <c r="D415" i="1"/>
  <c r="D412" i="1" s="1"/>
  <c r="F409" i="1"/>
  <c r="E409" i="1"/>
  <c r="D409" i="1"/>
  <c r="F369" i="1"/>
  <c r="E369" i="1"/>
  <c r="D369" i="1"/>
  <c r="F365" i="1"/>
  <c r="E365" i="1"/>
  <c r="D365" i="1"/>
  <c r="F347" i="1"/>
  <c r="E347" i="1"/>
  <c r="D347" i="1"/>
  <c r="F344" i="1"/>
  <c r="E344" i="1"/>
  <c r="D344" i="1"/>
  <c r="F342" i="1"/>
  <c r="E342" i="1"/>
  <c r="D342" i="1"/>
  <c r="F334" i="1"/>
  <c r="E334" i="1"/>
  <c r="D334" i="1"/>
  <c r="F296" i="1"/>
  <c r="E296" i="1"/>
  <c r="D296" i="1"/>
  <c r="F123" i="1"/>
  <c r="E123" i="1"/>
  <c r="D123" i="1"/>
  <c r="F118" i="1"/>
  <c r="E118" i="1"/>
  <c r="D118" i="1"/>
  <c r="F116" i="1"/>
  <c r="E116" i="1"/>
  <c r="D116" i="1"/>
  <c r="F104" i="1"/>
  <c r="E104" i="1"/>
  <c r="D104" i="1"/>
  <c r="F101" i="1"/>
  <c r="E101" i="1"/>
  <c r="D101" i="1"/>
  <c r="F97" i="1"/>
  <c r="E97" i="1"/>
  <c r="D97" i="1"/>
  <c r="F95" i="1"/>
  <c r="E95" i="1"/>
  <c r="D95" i="1"/>
  <c r="F90" i="1"/>
  <c r="E90" i="1"/>
  <c r="D90" i="1"/>
  <c r="F86" i="1"/>
  <c r="E86" i="1"/>
  <c r="D86" i="1"/>
  <c r="F80" i="1"/>
  <c r="E80" i="1"/>
  <c r="D80" i="1"/>
  <c r="F76" i="1"/>
  <c r="E76" i="1"/>
  <c r="D76" i="1"/>
  <c r="F68" i="1"/>
  <c r="E68" i="1"/>
  <c r="D68" i="1"/>
  <c r="F62" i="1"/>
  <c r="E62" i="1"/>
  <c r="D62" i="1"/>
  <c r="F46" i="1"/>
  <c r="E46" i="1"/>
  <c r="D46" i="1"/>
  <c r="F44" i="1"/>
  <c r="E44" i="1"/>
  <c r="D44" i="1"/>
  <c r="F33" i="1"/>
  <c r="E33" i="1"/>
  <c r="D33" i="1"/>
  <c r="F28" i="1"/>
  <c r="E28" i="1"/>
  <c r="D28" i="1"/>
  <c r="F26" i="1"/>
  <c r="F23" i="1" s="1"/>
  <c r="E26" i="1"/>
  <c r="E23" i="1" s="1"/>
  <c r="D26" i="1"/>
  <c r="D23" i="1" s="1"/>
  <c r="F19" i="1"/>
  <c r="F18" i="1" s="1"/>
  <c r="E19" i="1"/>
  <c r="E18" i="1" s="1"/>
  <c r="D19" i="1"/>
  <c r="D18" i="1" s="1"/>
  <c r="F15" i="1"/>
  <c r="E15" i="1"/>
  <c r="D15" i="1"/>
  <c r="F13" i="1"/>
  <c r="E13" i="1"/>
  <c r="D13" i="1"/>
  <c r="D61" i="1" l="1"/>
  <c r="F122" i="1"/>
  <c r="F61" i="1"/>
  <c r="D75" i="1"/>
  <c r="E122" i="1"/>
  <c r="D32" i="1"/>
  <c r="E61" i="1"/>
  <c r="E459" i="1"/>
  <c r="F103" i="1"/>
  <c r="E94" i="1"/>
  <c r="D103" i="1"/>
  <c r="E563" i="1"/>
  <c r="F346" i="1"/>
  <c r="F419" i="1"/>
  <c r="F32" i="1"/>
  <c r="F459" i="1"/>
  <c r="D346" i="1"/>
  <c r="D12" i="1"/>
  <c r="D11" i="1" s="1"/>
  <c r="D85" i="1"/>
  <c r="D122" i="1"/>
  <c r="E32" i="1"/>
  <c r="F637" i="1"/>
  <c r="F333" i="1"/>
  <c r="D588" i="1"/>
  <c r="D610" i="1"/>
  <c r="D637" i="1"/>
  <c r="E12" i="1"/>
  <c r="E11" i="1" s="1"/>
  <c r="D333" i="1"/>
  <c r="E419" i="1"/>
  <c r="F563" i="1"/>
  <c r="E610" i="1"/>
  <c r="F94" i="1"/>
  <c r="E103" i="1"/>
  <c r="D549" i="1"/>
  <c r="D563" i="1"/>
  <c r="F588" i="1"/>
  <c r="E549" i="1"/>
  <c r="F85" i="1"/>
  <c r="D459" i="1"/>
  <c r="F486" i="1"/>
  <c r="D509" i="1"/>
  <c r="D624" i="1"/>
  <c r="E333" i="1"/>
  <c r="F549" i="1"/>
  <c r="F610" i="1"/>
  <c r="E637" i="1"/>
  <c r="D94" i="1"/>
  <c r="E75" i="1"/>
  <c r="E85" i="1"/>
  <c r="F624" i="1"/>
  <c r="F12" i="1"/>
  <c r="F11" i="1" s="1"/>
  <c r="F75" i="1"/>
  <c r="E486" i="1"/>
  <c r="E624" i="1"/>
  <c r="D486" i="1"/>
  <c r="E346" i="1"/>
  <c r="F509" i="1"/>
  <c r="E509" i="1"/>
  <c r="E588" i="1"/>
  <c r="D419" i="1"/>
  <c r="F623" i="1" l="1"/>
  <c r="F508" i="1"/>
  <c r="D508" i="1"/>
  <c r="E508" i="1"/>
  <c r="F31" i="1"/>
  <c r="F10" i="1" s="1"/>
  <c r="D84" i="1"/>
  <c r="D31" i="1"/>
  <c r="D10" i="1" s="1"/>
  <c r="E84" i="1"/>
  <c r="E562" i="1"/>
  <c r="E31" i="1"/>
  <c r="E10" i="1" s="1"/>
  <c r="F418" i="1"/>
  <c r="F84" i="1"/>
  <c r="F332" i="1"/>
  <c r="E418" i="1"/>
  <c r="D332" i="1"/>
  <c r="D623" i="1"/>
  <c r="D562" i="1"/>
  <c r="E623" i="1"/>
  <c r="F562" i="1"/>
  <c r="D418" i="1"/>
  <c r="E332" i="1"/>
  <c r="F417" i="1" l="1"/>
  <c r="D83" i="1"/>
  <c r="E83" i="1"/>
  <c r="F83" i="1"/>
  <c r="E417" i="1"/>
  <c r="D417" i="1"/>
</calcChain>
</file>

<file path=xl/sharedStrings.xml><?xml version="1.0" encoding="utf-8"?>
<sst xmlns="http://schemas.openxmlformats.org/spreadsheetml/2006/main" count="1584" uniqueCount="1328">
  <si>
    <t xml:space="preserve">Kauno miesto savivaldybės administracijos </t>
  </si>
  <si>
    <t xml:space="preserve">2023 m. veiklos ataskaitos </t>
  </si>
  <si>
    <t>1 priedas</t>
  </si>
  <si>
    <t>Kodas</t>
  </si>
  <si>
    <t>1</t>
  </si>
  <si>
    <t>Atvirumo ir bendradarbiavimo, plėtojant miesto ekonomiką, kultūrą ir turizmą, programa</t>
  </si>
  <si>
    <t>Administracija</t>
  </si>
  <si>
    <t>1.1</t>
  </si>
  <si>
    <t>Modernus ir aukštą pridėtinę vertę kuriantis technologijų miestas</t>
  </si>
  <si>
    <t>1.1.1</t>
  </si>
  <si>
    <t>Stiprinti kryptingą ekonominę specializaciją, pritraukiant tiesiogines užsienio ir vietos investicijas</t>
  </si>
  <si>
    <t>1.1.1.1</t>
  </si>
  <si>
    <t>Siekti, kad Kaunas būtų prioritetinė steigimosi ir plėtros vieta aukštos pridėtinės vertės investuotojams ir verslams</t>
  </si>
  <si>
    <t>1.1.1.1.001</t>
  </si>
  <si>
    <t>Kauno miesto savivaldybės administracijos darbuotojų, Kauno miesto savivaldybės vadovybės  ir tarybos narių komandiruotės</t>
  </si>
  <si>
    <t>1.1.1.2</t>
  </si>
  <si>
    <t>Vystyti tarptautinio miesto žinomumą ir įvaizdį didinančią rinkodarą</t>
  </si>
  <si>
    <t>1.1.1.2.001</t>
  </si>
  <si>
    <t>Tarptautinės rinkodaros ir turizmo plėtros skatinimas, palankių sąlygų investicijoms Kaune sudarymas</t>
  </si>
  <si>
    <t>1.1.1.2.002</t>
  </si>
  <si>
    <t>Kauno miesto narystė Baltijos miestų sąjungoje</t>
  </si>
  <si>
    <t>1.1.2</t>
  </si>
  <si>
    <t>Įgalinti inovacijomis grįsto verslo plėtrą</t>
  </si>
  <si>
    <t>1.1.2.1</t>
  </si>
  <si>
    <t>Sudaryti tinkamas sąlygas inovatyvių ir kitų pažangių pramonės šakų ekosistemoms augti</t>
  </si>
  <si>
    <t>1.1.2.1.001</t>
  </si>
  <si>
    <t>Buvusios aviacijos gamyklos angaro konversija</t>
  </si>
  <si>
    <t>1.1.2.1.002</t>
  </si>
  <si>
    <t>Aleksoto inovacijų pramonės parko (AIPP) operavimas</t>
  </si>
  <si>
    <t>1.1.2.2</t>
  </si>
  <si>
    <t>Remti regiono inovacines veiklas ir skatinti jų panaudojimą miesto aplinkoje</t>
  </si>
  <si>
    <t>1.1.3</t>
  </si>
  <si>
    <t>Didinti miesto patrauklumą naujiems ir augantiems verslams</t>
  </si>
  <si>
    <t>1.1.3.1</t>
  </si>
  <si>
    <t>Užtikrinti pakankamą aukštos ir vidutinės pridėtinės vertės industrijų darbo jėgos pasiūlą</t>
  </si>
  <si>
    <t>1.1.3.2</t>
  </si>
  <si>
    <t>Skatinti kauniečių verslumą</t>
  </si>
  <si>
    <t>1.1.3.3</t>
  </si>
  <si>
    <t>Vystyti kokybiškas paslaugas verslui</t>
  </si>
  <si>
    <t>1.1.3.3.001</t>
  </si>
  <si>
    <t>Smulkiojo verslo skatinimas vystant Stoties turgaus teritoriją</t>
  </si>
  <si>
    <t>1.1.4</t>
  </si>
  <si>
    <t>Stiprinti miesto išorinį keleivių ir krovinių susisiekimą</t>
  </si>
  <si>
    <t>1.1.4.1</t>
  </si>
  <si>
    <t>Didinti miesto tarptautinį pasiekiamumą</t>
  </si>
  <si>
    <t>1.1.4.2</t>
  </si>
  <si>
    <t>Vystyti vandens kelių komercinį potencialą</t>
  </si>
  <si>
    <t>1.2</t>
  </si>
  <si>
    <t>Kaunas- Baltijos jūros regiono įtraukios ir inovatyvios kultūros, konkurencingas keliautojų miestas, atviras idėjų mainams ir bendradarbiavimui</t>
  </si>
  <si>
    <t>1.2.1</t>
  </si>
  <si>
    <t>Užtikrinti įtraukios, prieinamos, kokybiškos kultūros plėtrą ir inovacijas</t>
  </si>
  <si>
    <t>1.2.1.1</t>
  </si>
  <si>
    <t>Gerinti kultūros įstaigų paslaugų kokybę (vartotojų patirtis)</t>
  </si>
  <si>
    <t>1.2.1.1.001</t>
  </si>
  <si>
    <t>Koncertinės įstaigos „Kauno santaka“ veiklos efektyvumo didinimas</t>
  </si>
  <si>
    <t>1.2.1.1.002</t>
  </si>
  <si>
    <t>Kauno menininkų namų veiklos efektyvumo didinimas</t>
  </si>
  <si>
    <t>1.2.1.1.003</t>
  </si>
  <si>
    <t>Kauno šokio teatro „Aura“ veiklos efektyvumo didinimas</t>
  </si>
  <si>
    <t>1.2.1.1.004</t>
  </si>
  <si>
    <t>Koncertinės  įstaigos Kauno miesto simfoninio orkestro  veiklos efektyvumo didinimas</t>
  </si>
  <si>
    <t>1.2.1.1.005</t>
  </si>
  <si>
    <t>Kauno miesto savivaldybės Vinco Kudirkos viešosios bibliotekos veiklos efektyvumo didinimas</t>
  </si>
  <si>
    <t>1.2.1.1.006</t>
  </si>
  <si>
    <t>Kauno kino centro „Romuva“ veiklos efektyvumo didinimas</t>
  </si>
  <si>
    <t>1.2.1.1.007</t>
  </si>
  <si>
    <t>Kauno miesto muziejaus teikiamų paslaugų veiklos efektyvumo didinimas</t>
  </si>
  <si>
    <t>1.2.1.1.008</t>
  </si>
  <si>
    <t>Kauno kultūros centro veiklos efektyvumo didinimas</t>
  </si>
  <si>
    <t>1.2.1.1.009</t>
  </si>
  <si>
    <t>Kauno miesto kamerinio teatro  veiklos efektyvumo didinimas</t>
  </si>
  <si>
    <t>1.2.1.1.010</t>
  </si>
  <si>
    <t>Centralizuotas lėšų paskirstymas kultūros įstaigoms teisės aktuose numatytoms priemonėms vykdyti</t>
  </si>
  <si>
    <t>1.2.1.2</t>
  </si>
  <si>
    <t>Didinti inovatyvių kultūros paslaugų ir produktų įvairovę</t>
  </si>
  <si>
    <t>1.2.1.2.001</t>
  </si>
  <si>
    <t>Kauno miesto muziejaus Rotušės skyriaus ekspozicijos koncepcijos parengimas ir ekspozicijos įrengimas</t>
  </si>
  <si>
    <t>1.2.1.3</t>
  </si>
  <si>
    <t>Skatinti miestiečių kultūrinį dalyvavimą (įtraukti į kultūrines veiklas įvairias miestiečių grupes)</t>
  </si>
  <si>
    <t>1.2.1.3.001</t>
  </si>
  <si>
    <t>Kauno kultūros centro organizuojami Kauno miestui svarbūs renginiai</t>
  </si>
  <si>
    <t>1.2.1.3.002</t>
  </si>
  <si>
    <t>Kauno miesto muziejaus organizuojami Kauno miestui svarbūs renginiai</t>
  </si>
  <si>
    <t>1.2.1.3.003</t>
  </si>
  <si>
    <t>Kauno kino centro „Romuva“ organizuojami Kauno miestui svarbūs renginiai</t>
  </si>
  <si>
    <t>1.2.1.3.004</t>
  </si>
  <si>
    <t>Koncertinės įstaigos  „Kauno santaka“ organizuojami Kauno miestui svarbūs renginiai</t>
  </si>
  <si>
    <t>1.2.1.3.005</t>
  </si>
  <si>
    <t>Kauno menininkų namų organizuojami Kauno miestui svarbūs renginiai</t>
  </si>
  <si>
    <t>1.2.1.3.006</t>
  </si>
  <si>
    <t>Kauno šokio teatro „Aura“ organizuojami Kauno miestui svarbūs renginiai</t>
  </si>
  <si>
    <t>1.2.1.3.007</t>
  </si>
  <si>
    <t>Koncertinės  įstaigos Kauno miesto simfoninio orkestro organizuojami Kauno miestui svarbūs renginiai</t>
  </si>
  <si>
    <t>1.2.1.3.008</t>
  </si>
  <si>
    <t>Kauno miesto kamerinio teatro organizuojami Kauno miestui svarbūs renginiai</t>
  </si>
  <si>
    <t>1.2.1.3.009</t>
  </si>
  <si>
    <t>Kauno miesto savivaldybės Vinco Kudirkos viešosios bibliotekos organizuojami renginiai</t>
  </si>
  <si>
    <t>1.2.1.3.010</t>
  </si>
  <si>
    <t>Bendrosios gyventojų kultūros ugdymas finansuojant programos „Iniciatyvos Kaunui“ projektus</t>
  </si>
  <si>
    <t>1.2.1.3.011</t>
  </si>
  <si>
    <t>Kultūros ir meno kūrėjų skatinimas ir  įvertinimas</t>
  </si>
  <si>
    <t>1.2.1.3.012</t>
  </si>
  <si>
    <t>Kultūros viešų renginių ir projektų organizavimas</t>
  </si>
  <si>
    <t>1.2.1.3.013</t>
  </si>
  <si>
    <t>Projekto „Kaunas – Europos kultūros sostinė  2022“ įgyvendinimas</t>
  </si>
  <si>
    <t>1.2.1.4</t>
  </si>
  <si>
    <t>Skatinti kultūros ir kitose srityse veikiančių organizacijų, švietimo įstaigų ir verslo bendradarbiavimą</t>
  </si>
  <si>
    <t>1.2.2</t>
  </si>
  <si>
    <t>Užtikrinti darnų kultūros įstaigų ir infrastruktūros valdymą, paveldo ir miesto viešųjų erdvių įveiklinimą</t>
  </si>
  <si>
    <t>1.2.2.1</t>
  </si>
  <si>
    <t>Užtikrinti viešosios kultūros infrastruktūros atnaujinimą ir plėtrą, pagerinti kultūros paslaugų prieinamumą</t>
  </si>
  <si>
    <t>1.2.2.1.001</t>
  </si>
  <si>
    <t>Kultūros įstaigų pastatų ir kiemo statinių priežiūra ir remontas</t>
  </si>
  <si>
    <t>1.2.2.1.002</t>
  </si>
  <si>
    <t>Kauno kultūros centro infrastruktūros pritaikymas vietos bendruomenės reikmėms</t>
  </si>
  <si>
    <t>1.2.2.1.003</t>
  </si>
  <si>
    <t>Dainų slėnio, esančio Tunelio g. 37, Kaune, rekonstravimas</t>
  </si>
  <si>
    <t>1.2.2.1.004</t>
  </si>
  <si>
    <t>M. K. Čiurlionio koncertų centro įkūrimas Kaune</t>
  </si>
  <si>
    <t>1.2.2.1.005</t>
  </si>
  <si>
    <t>Kauno rotušės pastato pritaikymas visuomenės poreikiams</t>
  </si>
  <si>
    <t xml:space="preserve">Administracija </t>
  </si>
  <si>
    <t>1.2.2.2</t>
  </si>
  <si>
    <t>Sudaryti sąlygas saugoti, įveiklinti miesto paveldą, pritaikyti šiandieniniams poreikiams, įveiklinti miesto viešąsias erdves</t>
  </si>
  <si>
    <t>1.2.2.2.001</t>
  </si>
  <si>
    <t>UNESCO iniciatyvų įgyvendinimas</t>
  </si>
  <si>
    <t>1.2.2.2.002</t>
  </si>
  <si>
    <t>Kultūros paveldo objektų tvarkymas ir įveiklinimas, teisinis registravimas, informacijos apie kultūros paveldo vertybes sklaida</t>
  </si>
  <si>
    <t>1.2.2.2.003</t>
  </si>
  <si>
    <t>Šv. Arkangelo Mykolo (Įgulos) bažnyčios (soboro) restauravimas ir pritaikymas visuomenės ir turizmo poreikiams</t>
  </si>
  <si>
    <t>1.2.2.2.004</t>
  </si>
  <si>
    <t>Mažosios architektūros idėjos „Kauno akcentai“ Kauno miesto erdvėse įgyvendinimas</t>
  </si>
  <si>
    <t>1.2.2.2.005</t>
  </si>
  <si>
    <t>Kauno kino centro „Romuva“ (kultūros paveldo objekto) aktualizavimas, jį įveiklinant, optimizuojant ir keliant paslaugų kokybę</t>
  </si>
  <si>
    <t>1.2.2.3</t>
  </si>
  <si>
    <t>Skatinti efektyvų kultūros paslaugų valdymą</t>
  </si>
  <si>
    <t>1.2.3</t>
  </si>
  <si>
    <t>Vystyti Kauną kaip atvirą, konkurencingą ir išskirtinę vertę kuriantį turizmo traukos centrą</t>
  </si>
  <si>
    <t>1.2.3.1</t>
  </si>
  <si>
    <t>Darniai vystyti konkurencingą turizmo infrastruktūrą</t>
  </si>
  <si>
    <t>1.2.3.1.001</t>
  </si>
  <si>
    <t>Projekto „Turizmo maršrutų, jungiančių Elko ir Kauno miestus, vystymas“ įgyvendinimas</t>
  </si>
  <si>
    <t>1.2.3.2</t>
  </si>
  <si>
    <t>Skatinti viešosios ir privačios partnerystės projektus, vystant traukos objektus ir su turizmu susijusias iniciatyvas</t>
  </si>
  <si>
    <t>1.2.3.3</t>
  </si>
  <si>
    <t>Gerinti turizmo paslaugų kokybę, vystyti konkurencingus ir inovatyvius turizmo produktus</t>
  </si>
  <si>
    <t>1.2.3.4</t>
  </si>
  <si>
    <t>Vystyti savitą (Kaunastišką) turistinį įvaizdį ir kryptingai vykdyti turizmo rinkodarą</t>
  </si>
  <si>
    <t>1.2.3.4.001</t>
  </si>
  <si>
    <t>Projekto „Nemuno Žemupio kultūros ir gamtos paveldo objektų animavimas e-rinkodaros būdais“ įgyvendinimas</t>
  </si>
  <si>
    <t>1.2.3.5</t>
  </si>
  <si>
    <t>Užtikrinti efektyvų ir atsakingą Kauno, kaip patrauklios turistinės vietovės, valdymą</t>
  </si>
  <si>
    <t>2</t>
  </si>
  <si>
    <t>Gyventojo poreikius atliepianti gyvenimo kokybės sumaniam, aktyviam ir sveikam gyventojui programa</t>
  </si>
  <si>
    <t>2.1</t>
  </si>
  <si>
    <t>Įtraukus, sumanus, besimokantis ir sportuojantis miestas</t>
  </si>
  <si>
    <t>2.1.1</t>
  </si>
  <si>
    <t>Vystyti akademinį miestą su kokybiškų paslaugų prieinamumu</t>
  </si>
  <si>
    <t>2.1.1.1</t>
  </si>
  <si>
    <t>Bendradarbiauti su aukštosiomis, profesinėmis ir bendrojo ugdymo mokyklomis, socialiniais-ekonominiais partneriais ruošiant specialistus</t>
  </si>
  <si>
    <t>2.1.1.1.001</t>
  </si>
  <si>
    <t>Renginių, projektų, skirtų kvalifikacijai tobulinti, bei kitų švietimo veiklų organizavimas Kauno švietimo inovacijų centre</t>
  </si>
  <si>
    <t>2.1.1.2</t>
  </si>
  <si>
    <t>Sudaryti palankias sąlygas studijas baigusiems specialistams likti gyventi ir dirbti pagal įgytą kvalifikaciją Kaune</t>
  </si>
  <si>
    <t>2.1.1.3</t>
  </si>
  <si>
    <t>Įgyvendinti Laisvosios akademinės zonos, kaip švietimo zonos, koncepciją</t>
  </si>
  <si>
    <t>2.1.1.4</t>
  </si>
  <si>
    <t>Sukurti palankias sąlygas tarptautiškumo plėtrai švietimo sistemoje</t>
  </si>
  <si>
    <t>2.1.1.4.001</t>
  </si>
  <si>
    <t>Bakalaureato programos įgyvendinimas Jono Jablonskio gimnazijoje</t>
  </si>
  <si>
    <t>2.1.1.4.002</t>
  </si>
  <si>
    <t>Bakalaureato programos įgyvendinimas Jurgio Dobkevičiaus progimnazijoje</t>
  </si>
  <si>
    <t>2.1.1.4.003</t>
  </si>
  <si>
    <t>Bakalaureato programos įgyvendinimas Kauno Panemunės pradinėje mokykloje</t>
  </si>
  <si>
    <t>2.1.2</t>
  </si>
  <si>
    <t>Užtikrinti kokybiškų švietimo paslaugų prieinamumą</t>
  </si>
  <si>
    <t>2.1.2.1</t>
  </si>
  <si>
    <t>Užtikrinti įtraukiojo ugdymo principinių nuostatų įgyvendinimą visuose švietimo sistemos lygiuose</t>
  </si>
  <si>
    <t>2.1.2.1.001</t>
  </si>
  <si>
    <t>Projekto „Mokymosi per judesį metodikos taikymas ikimokykliniame ugdyme, integruojant specialiųjų poreikių vaikus“ (0014) įgyvendinimas</t>
  </si>
  <si>
    <t>2.1.2.2</t>
  </si>
  <si>
    <t>Įgyvendinti efektyvią jaunimo politiką, užtikrinant jaunimo vietą savivaldos veiklose</t>
  </si>
  <si>
    <t>2.1.2.2.001</t>
  </si>
  <si>
    <t>Jaunimui skirtų paslaugų gerinimas ir plėtra</t>
  </si>
  <si>
    <t>2.1.2.2.002</t>
  </si>
  <si>
    <t>Žmogaus (jaunimo) teisių apsauga  (valstybinė funkcija)</t>
  </si>
  <si>
    <t>2.1.2.3</t>
  </si>
  <si>
    <t>Gerinti ugdymo specialistams patrauklias darbo sąlygas įvairiuose švietimo įstaigų lygmenyse</t>
  </si>
  <si>
    <t>2.1.2.4</t>
  </si>
  <si>
    <t>Užtikrinti socialinį-emocinį saugumą visiems švietimo bendruomenės nariams</t>
  </si>
  <si>
    <t>2.1.2.4.001</t>
  </si>
  <si>
    <t>Pagalbos mokytojui, mokiniui, tėvams teikimo gerinimas Kauno pedagoginėje psichologinėje tarnyboje</t>
  </si>
  <si>
    <t>2.1.3</t>
  </si>
  <si>
    <t>Užtikrinti kokybiškas ir prieinamas fizinio aktyvumo ir sporto paslaugas, skatinti profesionalaus sporto plėtrą</t>
  </si>
  <si>
    <t>2.1.3.1</t>
  </si>
  <si>
    <t>Užtikrinti sporto paslaugų kokybę ir prieinamumą Kauno mieste</t>
  </si>
  <si>
    <t>2.1.3.1.001</t>
  </si>
  <si>
    <t>Kauno sporto mokyklos „Gaja“  sportinio ugdymo proceso užtikrinimas</t>
  </si>
  <si>
    <t>2.1.3.1.002</t>
  </si>
  <si>
    <t>Kauno plaukimo mokyklos sportinio ugdymo proceso užtikrinimas</t>
  </si>
  <si>
    <t>2.1.3.1.003</t>
  </si>
  <si>
    <t>Kauno sporto mokyklos „Bangpūtys“ sportinio ugdymo proceso užtikrinimas</t>
  </si>
  <si>
    <t>2.1.3.1.004</t>
  </si>
  <si>
    <t>Kauno krepšinio mokyklos „Žalgiris“ sportinio ugdymo proceso užtikrinimas</t>
  </si>
  <si>
    <t>2.1.3.1.005</t>
  </si>
  <si>
    <t>Kauno sporto mokyklos „Startas“ sportinio ugdymo proceso užtikrinimas</t>
  </si>
  <si>
    <t>2.1.3.1.006</t>
  </si>
  <si>
    <t>Sporto biudžetinių įstaigų paslaugų kokybės užtikrinimas gerinant įstaigų materialinę bazę</t>
  </si>
  <si>
    <t>2.1.3.1.007</t>
  </si>
  <si>
    <t>Miesto bendruomenės įtraukimas finansuojant programos „Iniciatyvos Kaunui“ fizinio aktyvumo ir sporto plėtojimo srities projektus</t>
  </si>
  <si>
    <t>2.1.3.1.008</t>
  </si>
  <si>
    <t>Kauno miesto antrokų mokymas plaukti</t>
  </si>
  <si>
    <t>2.1.3.1.009</t>
  </si>
  <si>
    <t>Sporto paslaugų, kurias teikia viešosios įstaigos, kurių savininkė ar dalininkė yra Kauno miesto savivaldybė, kokybės užtikrinimas</t>
  </si>
  <si>
    <t>2.1.3.1.010</t>
  </si>
  <si>
    <t>Sporto infrastruktūros Perkūno al. 5 priežiūra</t>
  </si>
  <si>
    <t>2.1.3.1.011</t>
  </si>
  <si>
    <t>Centralizuotas lėšų paskirstymas sporto įstaigoms teisės aktuose numatytoms priemonėms vykdyti</t>
  </si>
  <si>
    <t>2.1.3.2</t>
  </si>
  <si>
    <t>Parengti ilgalaikę miesto sporto ir sveikatinimo strategiją / sutarti dėl sporto ir sveikatingumo prioritetų</t>
  </si>
  <si>
    <t>2.1.3.2.001</t>
  </si>
  <si>
    <t>Ilgalaikės Kauno miesto sporto ir sveikatinimo strategijos parengimas ir vykdymas</t>
  </si>
  <si>
    <t>2.1.3.3</t>
  </si>
  <si>
    <t>Užtikrinti palankias ir motyvuojančias darbo sąlygas miesto formaliojo ir neformaliojo ugdymo įstaigose</t>
  </si>
  <si>
    <t>2.1.3.3.001</t>
  </si>
  <si>
    <t>Kauno miestui atstovaujančių sportininkų ir trenerių skatinimas ir pagerbimas, fizinio aktyvumo ir sporto renginių organizavimas</t>
  </si>
  <si>
    <t>2.1.3.4</t>
  </si>
  <si>
    <t>Skatinti efektyvų sporto ir sveikatingumo įstaigų bendradarbiavimą su aukštojo mokymo įstaigomis, sveikatos priežiūros įstaigomis</t>
  </si>
  <si>
    <t>2.1.3.5</t>
  </si>
  <si>
    <t>Pritraukti profesionalaus sporto renginius tarptautiniu ir nacionaliniu lygiu</t>
  </si>
  <si>
    <t>2.1.4</t>
  </si>
  <si>
    <t>Vystyti efektyvaus švietimo ir sporto įstaigų tinklą ir plėtoti infrastruktūrą</t>
  </si>
  <si>
    <t>2.1.4.1</t>
  </si>
  <si>
    <t>Vystyti efektyvų formaliojo ir neformaliojo švietimo įstaigų tinklą</t>
  </si>
  <si>
    <t>2.1.4.1.001</t>
  </si>
  <si>
    <t>Centralizuotas Mokymo lėšų paskirstymas ugdymo procesą vykdančioms įstaigoms, kurių steigėja ir savininkė nėra savivaldybė</t>
  </si>
  <si>
    <t>2.1.4.1.002</t>
  </si>
  <si>
    <t>Ugdymo kokybės gerinimas Kauno Aleksoto lopšelyje-darželyje</t>
  </si>
  <si>
    <t>2.1.4.1.003</t>
  </si>
  <si>
    <t>Ugdymo kokybės gerinimas Kauno lopšelyje-darželyje „Aušrinė“</t>
  </si>
  <si>
    <t>2.1.4.1.004</t>
  </si>
  <si>
    <t>Ugdymo kokybės gerinimas Kauno lopšelyje-darželyje „Aviliukas“</t>
  </si>
  <si>
    <t>2.1.4.1.005</t>
  </si>
  <si>
    <t>Ugdymo kokybės gerinimas Kauno lopšelyje-darželyje „Ąžuoliukas“</t>
  </si>
  <si>
    <t>2.1.4.1.006</t>
  </si>
  <si>
    <t>Ugdymo kokybės gerinimas Kauno lopšelyje-darželyje „Bitutė“</t>
  </si>
  <si>
    <t>2.1.4.1.007</t>
  </si>
  <si>
    <t>Ugdymo kokybės gerinimas Kauno lopšelyje-darželyje  „Boružėlė“</t>
  </si>
  <si>
    <t>2.1.4.1.008</t>
  </si>
  <si>
    <t>Ugdymo kokybės gerinimas Kauno lopšelyje-darželyje „Čiauškutis“</t>
  </si>
  <si>
    <t>2.1.4.1.009</t>
  </si>
  <si>
    <t>Ugdymo kokybės gerinimas Kauno lopšelyje-darželyje „Daigelis“</t>
  </si>
  <si>
    <t>2.1.4.1.010</t>
  </si>
  <si>
    <t>Ugdymo kokybės gerinimas Kauno lopšelyje-darželyje „Dobilėlis“</t>
  </si>
  <si>
    <t>2.1.4.1.011</t>
  </si>
  <si>
    <t>Ugdymo kokybės gerinimas Kauno lopšelyje-darželyje „Drevinukas“</t>
  </si>
  <si>
    <t>2.1.4.1.012</t>
  </si>
  <si>
    <t>Ugdymo kokybės gerinimas Kauno  lopšelyje-darželyje „Ežiukas“</t>
  </si>
  <si>
    <t>2.1.4.1.013</t>
  </si>
  <si>
    <t>Ugdymo kokybės gerinimas Kauno lopšelyje-darželyje „Gandriukas“</t>
  </si>
  <si>
    <t>2.1.4.1.014</t>
  </si>
  <si>
    <t>Ugdymo kokybės gerinimas Kauno lopšelyje-darželyje „Giliukas“</t>
  </si>
  <si>
    <t>2.1.4.1.015</t>
  </si>
  <si>
    <t>Ugdymo kokybės gerinimas Kauno lopšelyje-darželyje „Gintarėlis“</t>
  </si>
  <si>
    <t>2.1.4.1.016</t>
  </si>
  <si>
    <t>Ugdymo kokybės gerinimas Kauno lopšelyje-darželyje „Girinukas“</t>
  </si>
  <si>
    <t>2.1.4.1.017</t>
  </si>
  <si>
    <t>Ugdymo kokybės gerinimas Kauno lopšelyje-darželyje „Girstutis“</t>
  </si>
  <si>
    <t>2.1.4.1.018</t>
  </si>
  <si>
    <t>Ugdymo kokybės gerinimas Kauno lopšelyje-darželyje „Klausutis“</t>
  </si>
  <si>
    <t>2.1.4.1.019</t>
  </si>
  <si>
    <t>Ugdymo kokybės gerinimas Kauno lopšelyje-darželyje „Klevelis“</t>
  </si>
  <si>
    <t>2.1.4.1.020</t>
  </si>
  <si>
    <t>Ugdymo kokybės gerinimas Kauno lopšelyje-darželyje „Klumpelė“</t>
  </si>
  <si>
    <t>2.1.4.1.021</t>
  </si>
  <si>
    <t>Ugdymo kokybės gerinimas Kauno lopšelyje-darželyje „Kregždutė“</t>
  </si>
  <si>
    <t>2.1.4.1.022</t>
  </si>
  <si>
    <t>Ugdymo kokybės gerinimas Kauno lopšelyje-darželyje „Kūlverstukas“</t>
  </si>
  <si>
    <t>2.1.4.1.023</t>
  </si>
  <si>
    <t>Ugdymo kokybės gerinimas Kauno lopšelyje-darželyje „Lakštutė“</t>
  </si>
  <si>
    <t>2.1.4.1.024</t>
  </si>
  <si>
    <t>Ugdymo kokybės gerinimas Kauno lopšelyje-darželyje „Liepaitė“</t>
  </si>
  <si>
    <t>2.1.4.1.025</t>
  </si>
  <si>
    <t>Ugdymo kokybės gerinimas Kauno lopšelyje-darželyje „Linelis“</t>
  </si>
  <si>
    <t>2.1.4.1.026</t>
  </si>
  <si>
    <t>Ugdymo kokybės gerinimas Kauno lopšelyje-darželyje „Malūnėlis“</t>
  </si>
  <si>
    <t>2.1.4.1.027</t>
  </si>
  <si>
    <t>Ugdymo kokybės gerinimas Kauno lopšelyje-darželyje „Mažylis“</t>
  </si>
  <si>
    <t>2.1.4.1.028</t>
  </si>
  <si>
    <t>Ugdymo kokybės gerinimas Kauno lopšelyje-darželyje „Naminukas“</t>
  </si>
  <si>
    <t>2.1.4.1.029</t>
  </si>
  <si>
    <t>Ugdymo kokybės gerinimas Kauno lopšelyje-darželyje „Nežiniukas“</t>
  </si>
  <si>
    <t>2.1.4.1.030</t>
  </si>
  <si>
    <t>Ugdymo kokybės gerinimas Kauno lopšelyje-darželyje „Obelėlė“</t>
  </si>
  <si>
    <t>2.1.4.1.031</t>
  </si>
  <si>
    <t>Ugdymo kokybės gerinimas Kauno lopšelyje-darželyje „Pagrandukas“</t>
  </si>
  <si>
    <t>2.1.4.1.032</t>
  </si>
  <si>
    <t>Ugdymo kokybės gerinimas Kauno Panemunės lopšelyje-darželyje</t>
  </si>
  <si>
    <t>2.1.4.1.033</t>
  </si>
  <si>
    <t>Ugdymo kokybės gerinimas Kauno lopšelyje-darželyje „Pasaka“</t>
  </si>
  <si>
    <t>2.1.4.1.034</t>
  </si>
  <si>
    <t>Ugdymo kokybės gerinimas Kauno sanatoriniame lopšelyje-darželyje „Pienė“</t>
  </si>
  <si>
    <t>2.1.4.1.035</t>
  </si>
  <si>
    <t>Ugdymo kokybės gerinimas Kauno lopšelyje-darželyje „Pušaitė“</t>
  </si>
  <si>
    <t>2.1.4.1.036</t>
  </si>
  <si>
    <t>Ugdymo kokybės gerinimas Kauno sanatoriniame lopšelyje-darželyje „Pušynėlis“</t>
  </si>
  <si>
    <t>2.1.4.1.037</t>
  </si>
  <si>
    <t>Ugdymo kokybės gerinimas Kauno lopšelyje-darželyje  „Rasytė“</t>
  </si>
  <si>
    <t>2.1.4.1.038</t>
  </si>
  <si>
    <t>Ugdymo kokybės gerinimas Kauno lopšelyje-darželyje „Rokutis“</t>
  </si>
  <si>
    <t>2.1.4.1.039</t>
  </si>
  <si>
    <t>Ugdymo kokybės gerinimas Kauno lopšelyje-darželyje „Sadutė“</t>
  </si>
  <si>
    <t>2.1.4.1.040</t>
  </si>
  <si>
    <t>Ugdymo kokybės gerinimas Kauno lopšelyje-darželyje „Saulutė“</t>
  </si>
  <si>
    <t>2.1.4.1.041</t>
  </si>
  <si>
    <t>Ugdymo kokybės gerinimas Kauno lopšelyje-darželyje „Smalsutis“</t>
  </si>
  <si>
    <t>2.1.4.1.042</t>
  </si>
  <si>
    <t>Ugdymo kokybės gerinimas Kauno lopšelyje-darželyje „Spindulėlis“</t>
  </si>
  <si>
    <t>2.1.4.1.043</t>
  </si>
  <si>
    <t>Ugdymo kokybės gerinimas Kauno lopšelyje-darželyje „Spindulys“</t>
  </si>
  <si>
    <t>2.1.4.1.044</t>
  </si>
  <si>
    <t>Ugdymo kokybės gerinimas Kauno lopšelyje-darželyje „Spragtukas“</t>
  </si>
  <si>
    <t>2.1.4.1.045</t>
  </si>
  <si>
    <t>Ugdymo kokybės gerinimas Kauno lopšelyje-darželyje „Svirnelis“</t>
  </si>
  <si>
    <t>2.1.4.1.046</t>
  </si>
  <si>
    <t>Ugdymo kokybės gerinimas Kauno Šančių lopšelyje-darželyje</t>
  </si>
  <si>
    <t>2.1.4.1.047</t>
  </si>
  <si>
    <t>Ugdymo kokybės gerinimas Kauno lopšelyje-darželyje „Šermukšnėlis“</t>
  </si>
  <si>
    <t>2.1.4.1.048</t>
  </si>
  <si>
    <t>Ugdymo kokybės gerinimas Kauno lopšelyje-darželyje „Šilelis“</t>
  </si>
  <si>
    <t>2.1.4.1.049</t>
  </si>
  <si>
    <t>Ugdymo kokybės gerinimas Kauno lopšelyje-darželyje „Šilinukas“</t>
  </si>
  <si>
    <t>2.1.4.1.050</t>
  </si>
  <si>
    <t>Ugdymo kokybės gerinimas Kauno lopšelyje-darželyje „Šnekutis“</t>
  </si>
  <si>
    <t>2.1.4.1.051</t>
  </si>
  <si>
    <t>Ugdymo kokybės gerinimas Kauno Tirkiliškių lopšelyje-darželyje</t>
  </si>
  <si>
    <t>2.1.4.1.052</t>
  </si>
  <si>
    <t>Ugdymo kokybės gerinimas Kauno lopšelyje-darželyje „Tukas“</t>
  </si>
  <si>
    <t>2.1.4.1.053</t>
  </si>
  <si>
    <t>Ugdymo kokybės gerinimas Kauno lopšelyje-darželyje „Vaidilutė“</t>
  </si>
  <si>
    <t>2.1.4.1.054</t>
  </si>
  <si>
    <t>Ugdymo kokybės gerinimas Kauno lopšelyje-darželyje „Vaikystė“</t>
  </si>
  <si>
    <t>2.1.4.1.055</t>
  </si>
  <si>
    <t>Ugdymo kokybės gerinimas Kauno lopšelyje-darželyje „Varpelis“</t>
  </si>
  <si>
    <t>2.1.4.1.056</t>
  </si>
  <si>
    <t>Ugdymo kokybės gerinimas Kauno lopšelyje-darželyje „Vėrinėlis“</t>
  </si>
  <si>
    <t>2.1.4.1.057</t>
  </si>
  <si>
    <t>Ugdymo kokybės gerinimas Kauno lopšelyje-darželyje „Vilnelė“</t>
  </si>
  <si>
    <t>2.1.4.1.058</t>
  </si>
  <si>
    <t>Ugdymo kokybės gerinimas Kauno lopšelyje-darželyje „Vyturėlis“</t>
  </si>
  <si>
    <t>2.1.4.1.059</t>
  </si>
  <si>
    <t>Ugdymo kokybės gerinimas Kauno lopšelyje-darželyje „Volungėlė“</t>
  </si>
  <si>
    <t>2.1.4.1.060</t>
  </si>
  <si>
    <t>Ugdymo kokybės gerinimas Kauno Žaliakalnio lopšelyje-darželyje</t>
  </si>
  <si>
    <t>2.1.4.1.061</t>
  </si>
  <si>
    <t>Ugdymo kokybės gerinimas Kauno lopšelyje-darželyje „Žara“</t>
  </si>
  <si>
    <t>2.1.4.1.062</t>
  </si>
  <si>
    <t>Ugdymo kokybės gerinimas Kauno lopšelyje-darželyje „Želmenėlis“</t>
  </si>
  <si>
    <t>2.1.4.1.063</t>
  </si>
  <si>
    <t>Ugdymo kokybės gerinimas Kauno lopšelyje-darželyje „Žemyna“</t>
  </si>
  <si>
    <t>2.1.4.1.064</t>
  </si>
  <si>
    <t>Ugdymo kokybės gerinimas Kauno lopšelyje-darželyje „Židinėlis“</t>
  </si>
  <si>
    <t>2.1.4.1.065</t>
  </si>
  <si>
    <t>Ugdymo kokybės gerinimas Kauno lopšelyje-darželyje „Žiedelis“</t>
  </si>
  <si>
    <t>2.1.4.1.066</t>
  </si>
  <si>
    <t>Ugdymo kokybės gerinimas Kauno lopšelyje-darželyje „Žilvitis“</t>
  </si>
  <si>
    <t>2.1.4.1.067</t>
  </si>
  <si>
    <t>Ugdymo kokybės gerinimas Kauno lopšelyje-darželyje „Žingsnelis“</t>
  </si>
  <si>
    <t>2.1.4.1.068</t>
  </si>
  <si>
    <t>Ugdymo kokybės gerinimas Kauno lopšelyje-darželyje „Žuvintas“</t>
  </si>
  <si>
    <t>2.1.4.1.069</t>
  </si>
  <si>
    <t>Ugdymo kokybės gerinimas Kauno lopšelyje-darželyje „Žvangutis“</t>
  </si>
  <si>
    <t>2.1.4.1.070</t>
  </si>
  <si>
    <t>Ugdymo kokybės gerinimas Kauno vaikų lopšelyje-darželyje „Dvarelis“</t>
  </si>
  <si>
    <t>2.1.4.1.071</t>
  </si>
  <si>
    <t>Ugdymo kokybės gerinimas menų darželyje „Etiudas“</t>
  </si>
  <si>
    <t>2.1.4.1.072</t>
  </si>
  <si>
    <t>Ugdymo kokybės gerinimas Kauno Valdorfo darželyje „Šaltinėlis“</t>
  </si>
  <si>
    <t>2.1.4.1.073</t>
  </si>
  <si>
    <t>Ugdymo kokybės gerinimas Kauno vaikų lopšelyje-darželyje „Šarkelė“</t>
  </si>
  <si>
    <t>2.1.4.1.074</t>
  </si>
  <si>
    <t>Ugdymo kokybės gerinimas Kauno vaikų lopšelyje-darželyje „Vaivorykštė“</t>
  </si>
  <si>
    <t>2.1.4.1.075</t>
  </si>
  <si>
    <t>Ugdymo kokybės gerinimas Kauno mokykloje-darželyje „Rūtelė“</t>
  </si>
  <si>
    <t>2.1.4.1.076</t>
  </si>
  <si>
    <t>Ugdymo kokybės gerinimas Kauno mokykloje-darželyje „Šviesa“</t>
  </si>
  <si>
    <t>2.1.4.1.077</t>
  </si>
  <si>
    <t>Ugdymo kokybės gerinimas Kauno Tirkiliškių mokykloje-darželyje</t>
  </si>
  <si>
    <t>2.1.4.1.078</t>
  </si>
  <si>
    <t>Ugdymo kokybės gerinimas Kauno Motiejaus Valančiaus mokykloje-darželyje</t>
  </si>
  <si>
    <t>2.1.4.1.079</t>
  </si>
  <si>
    <t>Ugdymo kokybės gerinimas Kauno Montesori mokykloje-darželyje „Žiburėlis“</t>
  </si>
  <si>
    <t>2.1.4.1.080</t>
  </si>
  <si>
    <t>Ugdymo kokybės gerinimas Kauno Prano Mašioto pradinėje mokykloje</t>
  </si>
  <si>
    <t>2.1.4.1.081</t>
  </si>
  <si>
    <t>Ugdymo kokybės gerinimas Kauno Panemunės pradinėje mokykloje</t>
  </si>
  <si>
    <t>2.1.4.1.082</t>
  </si>
  <si>
    <t>Ugdymo kokybės gerinimas Kauno „Paparčio“ pradinėje mokykloje</t>
  </si>
  <si>
    <t>2.1.4.1.083</t>
  </si>
  <si>
    <t>Ugdymo kokybės gerinimas Kauno „Ryto“ pradinėje mokykloje</t>
  </si>
  <si>
    <t>2.1.4.1.084</t>
  </si>
  <si>
    <t>Ugdymo kokybės gerinimas Kauno Suzuki progimnazijoje</t>
  </si>
  <si>
    <t>2.1.4.1.085</t>
  </si>
  <si>
    <t>Ugdymo kokybės gerinimas Kauno „Šilo“ pradinėje mokykloje</t>
  </si>
  <si>
    <t>2.1.4.1.086</t>
  </si>
  <si>
    <t>Ugdymo kokybės gerinimas Kauno „Varpelio“ pradinėje mokykloje</t>
  </si>
  <si>
    <t>2.1.4.1.087</t>
  </si>
  <si>
    <t>Ugdymo kokybės gerinimas Vytauto Didžiojo universiteto „Atžalyno“ progimnazijoje</t>
  </si>
  <si>
    <t>2.1.4.1.088</t>
  </si>
  <si>
    <t>Ugdymo kokybės gerinimas Kauno Simono Daukanto progimnazijoje</t>
  </si>
  <si>
    <t>2.1.4.1.089</t>
  </si>
  <si>
    <t>Ugdymo kokybės gerinimas Kauno Jurgio Dobkevičiaus progimnazijoje</t>
  </si>
  <si>
    <t>2.1.4.1.090</t>
  </si>
  <si>
    <t>Ugdymo kokybės gerinimas Kauno Kazio Griniaus progimnazijoje</t>
  </si>
  <si>
    <t>2.1.4.1.091</t>
  </si>
  <si>
    <t>Ugdymo kokybės gerinimas Kauno Tado Ivanausko progimnazijoje</t>
  </si>
  <si>
    <t>2.1.4.1.092</t>
  </si>
  <si>
    <t>Ugdymo kokybės gerinimas Kauno šv. Kazimiero progimnazijoje</t>
  </si>
  <si>
    <t>2.1.4.1.093</t>
  </si>
  <si>
    <t>Ugdymo kokybės gerinimas Kauno Vinco Kudirkos progimnazijoje</t>
  </si>
  <si>
    <t>2.1.4.1.094</t>
  </si>
  <si>
    <t>Ugdymo kokybės gerinimas Kauno Petrašiūnų progimnazijoje</t>
  </si>
  <si>
    <t>2.1.4.1.095</t>
  </si>
  <si>
    <t>Ugdymo kokybės gerinimas Kauno Senamiesčio progimnazijoje</t>
  </si>
  <si>
    <t>2.1.4.1.096</t>
  </si>
  <si>
    <t>Ugdymo kokybės gerinimas Kauno technologijos universiteto Vaižganto progimnazijoje</t>
  </si>
  <si>
    <t>2.1.4.1.097</t>
  </si>
  <si>
    <t>Ugdymo kokybės gerinimas Kauno Žaliakalnio progimnazijoje</t>
  </si>
  <si>
    <t>2.1.4.1.098</t>
  </si>
  <si>
    <t>Ugdymo kokybės gerinimas Kauno Viktoro Kuprevičiaus progimnazijoje</t>
  </si>
  <si>
    <t>2.1.4.1.099</t>
  </si>
  <si>
    <t>Ugdymo kokybės gerinimas Kauno Martyno Mažvydo progimnazijoje</t>
  </si>
  <si>
    <t>2.1.4.1.100</t>
  </si>
  <si>
    <t>Ugdymo kokybės gerinimas Kauno Milikonių progimnazijoje</t>
  </si>
  <si>
    <t>2.1.4.1.101</t>
  </si>
  <si>
    <t>Ugdymo kokybės gerinimas Kauno Pilėnų progimnazijoje</t>
  </si>
  <si>
    <t>2.1.4.1.102</t>
  </si>
  <si>
    <t>Ugdymo kokybės gerinimas Kauno Juozo Urbšio progimnazijoje</t>
  </si>
  <si>
    <t>2.1.4.1.103</t>
  </si>
  <si>
    <t>Ugdymo kokybės gerinimas Kauno Bernardo Brazdžionio mokykloje</t>
  </si>
  <si>
    <t>2.1.4.1.104</t>
  </si>
  <si>
    <t>Ugdymo kokybės gerinimas Kauno „Nemuno“ mokykloje</t>
  </si>
  <si>
    <t>2.1.4.1.105</t>
  </si>
  <si>
    <t>Ugdymo kokybės gerinimas Kauno Aleksandro Stulginskio mokykloje</t>
  </si>
  <si>
    <t>2.1.4.1.106</t>
  </si>
  <si>
    <t>Ugdymo kokybės gerinimas Vytauto Didžiojo universiteto klasikinio ugdymo mokykloje</t>
  </si>
  <si>
    <t>2.1.4.1.107</t>
  </si>
  <si>
    <t>Ugdymo kokybės gerinimas Kauno Vaišvydavos mokykloje</t>
  </si>
  <si>
    <t>2.1.4.1.108</t>
  </si>
  <si>
    <t>Ugdymo kokybės gerinimas Kauno Jono ir Petro Vileišių mokykloje</t>
  </si>
  <si>
    <t>2.1.4.1.109</t>
  </si>
  <si>
    <t>Ugdymo kokybės gerinimas Kauno Veršvų gimnazijoje</t>
  </si>
  <si>
    <t>2.1.4.1.110</t>
  </si>
  <si>
    <t>Ugdymo kokybės gerinimas Kauno suaugusiųjų ir jaunimo mokymo centre</t>
  </si>
  <si>
    <t>2.1.4.1.111</t>
  </si>
  <si>
    <t>Ugdymo kokybės gerinimas Kauno „Aušros“ gimnazijoje</t>
  </si>
  <si>
    <t>2.1.4.1.112</t>
  </si>
  <si>
    <t>Ugdymo kokybės gerinimas Kauno Jono Basanavičiaus gimnazijoje</t>
  </si>
  <si>
    <t>2.1.4.1.113</t>
  </si>
  <si>
    <t>Ugdymo kokybės gerinimas Kauno Stepono Dariaus ir Stasio Girėno gimnazijoje</t>
  </si>
  <si>
    <t>2.1.4.1.114</t>
  </si>
  <si>
    <t>Ugdymo kokybės gerinimas Kauno Gedimino sporto ir sveikatinimo gimnazijoje</t>
  </si>
  <si>
    <t>2.1.4.1.115</t>
  </si>
  <si>
    <t>Ugdymo kokybės gerinimas Kauno Juozo Grušo meno gimnazijoje</t>
  </si>
  <si>
    <t>2.1.4.1.116</t>
  </si>
  <si>
    <t>Ugdymo kokybės gerinimas Kauno technologijos universiteto inžinerijos licėjuje</t>
  </si>
  <si>
    <t>2.1.4.1.117</t>
  </si>
  <si>
    <t>Ugdymo kokybės gerinimas Kauno Jono Jablonskio gimnazijoje</t>
  </si>
  <si>
    <t>2.1.4.1.118</t>
  </si>
  <si>
    <t>Ugdymo kokybės gerinimas Kauno Kovo 11-osios gimnazijoje</t>
  </si>
  <si>
    <t>2.1.4.1.119</t>
  </si>
  <si>
    <t>Ugdymo kokybės gerinimas Kauno Maironio universitetinėje gimnazijoje</t>
  </si>
  <si>
    <t>2.1.4.1.120</t>
  </si>
  <si>
    <t>Ugdymo kokybės gerinimas Kauno Palemono gimnazijoje</t>
  </si>
  <si>
    <t>2.1.4.1.121</t>
  </si>
  <si>
    <t>Ugdymo kokybės gerinimas viešojoje įstaigoje Generolo Povilo Plechavičiaus kadetų licėjuje</t>
  </si>
  <si>
    <t>2.1.4.1.122</t>
  </si>
  <si>
    <t>Ugdymo kokybės gerinimas viešojoje įstaigoje Prezidento Valdo Adamkaus gimnazijoje</t>
  </si>
  <si>
    <t>2.1.4.1.123</t>
  </si>
  <si>
    <t>Ugdymo kokybės gerinimas Kauno tarptautinėje gimnazijoje</t>
  </si>
  <si>
    <t>2.1.4.1.124</t>
  </si>
  <si>
    <t>Ugdymo kokybės gerinimas Vytauto Didžiojo universiteto „Rasos“ gimnazijoje</t>
  </si>
  <si>
    <t>2.1.4.1.125</t>
  </si>
  <si>
    <t>Ugdymo kokybės gerinimas Prezidento Antano Smetonos gimnazijoje</t>
  </si>
  <si>
    <t>2.1.4.1.126</t>
  </si>
  <si>
    <t>Ugdymo kokybės gerinimas Kauno „Santaros“ gimnazijoje</t>
  </si>
  <si>
    <t>2.1.4.1.127</t>
  </si>
  <si>
    <t>Ugdymo kokybės gerinimas Kauno „Saulės“ gimnazijoje</t>
  </si>
  <si>
    <t>2.1.4.1.128</t>
  </si>
  <si>
    <t>Ugdymo kokybės gerinimas Kauno „Varpo“ gimnazijoje</t>
  </si>
  <si>
    <t>2.1.4.1.129</t>
  </si>
  <si>
    <t>Ugdymo kokybės gerinimas viešojoje įstaigoje  „Vyturio“ gimnazijoje</t>
  </si>
  <si>
    <t>2.1.4.1.130</t>
  </si>
  <si>
    <t>Ugdymo kokybės gerinimas Kauno „Aitvaro“ mokykloje</t>
  </si>
  <si>
    <t>2.1.4.1.131</t>
  </si>
  <si>
    <t>Ugdymo kokybės gerinimas Kauno Prano Daunio ugdymo centre</t>
  </si>
  <si>
    <t>2.1.4.1.132</t>
  </si>
  <si>
    <t>Ugdymo kokybės gerinimas Kauno kurčiųjų ir neprigirdinčiųjų ugdymo centre</t>
  </si>
  <si>
    <t>2.1.4.1.133</t>
  </si>
  <si>
    <t>Ugdymo kokybės gerinimas  Kauno Jono Laužiko mokykloje</t>
  </si>
  <si>
    <t>2.1.4.1.134</t>
  </si>
  <si>
    <t>Ugdymo kokybės gerinimas Kauno šv. Roko mokykloje</t>
  </si>
  <si>
    <t>2.1.4.1.135</t>
  </si>
  <si>
    <t>Ugdymo kokybės gerinimas Kauno Aleksandro Kačanausko muzikos mokykloje</t>
  </si>
  <si>
    <t>2.1.4.1.136</t>
  </si>
  <si>
    <t>Ugdymo kokybės gerinimas Kauno Miko Petrausko scenos menų mokykloje</t>
  </si>
  <si>
    <t>2.1.4.1.137</t>
  </si>
  <si>
    <t>Ugdymo kokybės gerinimas Kauno sakralinės muzikos mokykloje</t>
  </si>
  <si>
    <t>2.1.4.1.138</t>
  </si>
  <si>
    <t>Ugdymo kokybės gerinimas Kauno berniukų chorinio dainavimo mokykloje „Varpelis“</t>
  </si>
  <si>
    <t>2.1.4.1.139</t>
  </si>
  <si>
    <t>Ugdymo kokybės gerinimas Kauno 1-ojoje muzikos mokykloje</t>
  </si>
  <si>
    <t>2.1.4.1.140</t>
  </si>
  <si>
    <t>Ugdymo kokybės gerinimas Kauno Antano Martinaičio dailės mokykloje</t>
  </si>
  <si>
    <t>2.1.4.1.141</t>
  </si>
  <si>
    <t>Ugdymo kokybės gerinimas Kauno moksleivių techninės kūrybos centre</t>
  </si>
  <si>
    <t>2.1.4.1.142</t>
  </si>
  <si>
    <t>Ugdymo kokybės gerinimas Kauno tautinės kultūros centre</t>
  </si>
  <si>
    <t>2.1.4.1.143</t>
  </si>
  <si>
    <t>Ugdymo kokybės gerinimas Kauno Algio Žikevičiaus saugaus vaiko mokykloje</t>
  </si>
  <si>
    <t>2.1.4.1.144</t>
  </si>
  <si>
    <t>Ugdymo kokybės gerinimas Kauno lopšelyje-darželyje „Atžalėlė“</t>
  </si>
  <si>
    <t>2.1.4.1.145</t>
  </si>
  <si>
    <t>Ugdymo kokybės gerinimas Kauno lopšelyje-darželyje „Vaikystės takas"</t>
  </si>
  <si>
    <t>2.1.4.1.146</t>
  </si>
  <si>
    <t>Ugdymo kokybės gerinimas Kauno lopšelyje-darželyje „Pelėdžiukas“</t>
  </si>
  <si>
    <t>2.1.4.1.147</t>
  </si>
  <si>
    <t>Efektyvus renginių organizavimas ir pagalbos švietimo įstaigoms teikimas Kauno švietimo inovacijų centre</t>
  </si>
  <si>
    <t>2.1.4.1.148</t>
  </si>
  <si>
    <t>Projekto „Karjeros specialistų tinklo vystymas“ įgyvendinimas</t>
  </si>
  <si>
    <t>2.1.4.1.149</t>
  </si>
  <si>
    <t>Neformaliojo vaikų švietimo paslaugų plėtra</t>
  </si>
  <si>
    <t>2.1.4.1.150</t>
  </si>
  <si>
    <t>Įstaigų, kurių steigėja ir savininkė nėra Savivaldybė, mokinių pavėžėjimas iki Kauno mieste esančių mokyklų</t>
  </si>
  <si>
    <t>2.1.4.1.151</t>
  </si>
  <si>
    <t>Centralizuotas lėšų paskirstymas švietimo įstaigoms teisės aktuose numatytoms priemonėms vykdyti</t>
  </si>
  <si>
    <t>2.1.4.1.152</t>
  </si>
  <si>
    <t>Bendrojo ugdymo mokyklų tinklo optimizavimo plano įgyvendinimas</t>
  </si>
  <si>
    <t>2.1.4.1.153</t>
  </si>
  <si>
    <t>Verslumo ugdymas bendrojo ugdymo mokyklose</t>
  </si>
  <si>
    <t>2.1.4.1.154</t>
  </si>
  <si>
    <t>Ikimokyklinio ugdymo grupių plėtra</t>
  </si>
  <si>
    <t>2.1.4.1.155</t>
  </si>
  <si>
    <t>Projekto „Mokinių ugdymosi pasiekimų gerinimas diegiant kokybės krepšelį“ įgyvendinimas</t>
  </si>
  <si>
    <t>2.1.4.1.156</t>
  </si>
  <si>
    <t>Švietimo renginių organizavimas ir techninės pagalbos švietimo įstaigoms teikimas Kauno moksleivių techninės kūrybos centre</t>
  </si>
  <si>
    <t>2.1.4.1.157</t>
  </si>
  <si>
    <t>Edukacinių švietimo renginių organizavimas Kauno tautinės kultūros centre</t>
  </si>
  <si>
    <t>2.1.4.1.158</t>
  </si>
  <si>
    <t>Muzikinių, edukacinių renginių organizavimas Kauno 1-ojoje muzikos mokykloje</t>
  </si>
  <si>
    <t>2.1.4.1.159</t>
  </si>
  <si>
    <t>Konkursų, olimpiadų, sporto ir sveikatinimo, karjeros bei kitų renginių organizavimas Kauno miesto mokyklose</t>
  </si>
  <si>
    <t>2.1.4.1.160</t>
  </si>
  <si>
    <t>Konkursų, prevencijai skirtų renginių organizavimas Kauno Algio Žikevičiaus saugaus vaiko mokykloje</t>
  </si>
  <si>
    <t>2.1.4.1.161</t>
  </si>
  <si>
    <t>Muzikinių konkursų ir edukacinių renginių organizavimas Kauno Aleksandro Kačanausko muzikos mokykloje</t>
  </si>
  <si>
    <t>2.1.4.1.162</t>
  </si>
  <si>
    <t>Edukacinių renginių organizavimas Kauno Antano Martinaičio dailės mokykloje</t>
  </si>
  <si>
    <t>2.1.4.1.163</t>
  </si>
  <si>
    <t>Muzikinių renginių organizavimas Kauno sakralinės muzikos mokykloje</t>
  </si>
  <si>
    <t>2.1.4.1.164</t>
  </si>
  <si>
    <t>Muzikinių renginių organizavimas Kauno berniukų chorinio dainavimo mokykloje „Varpelis“</t>
  </si>
  <si>
    <t>2.1.4.1.165</t>
  </si>
  <si>
    <t>Muzikinių ir kitų edukacinių renginių organizavimas Kauno Miko Petrausko scenos menų mokykloje</t>
  </si>
  <si>
    <t>2.1.4.1.166</t>
  </si>
  <si>
    <t>Vaikų vasaros poilsio ir laisvalaikio organizavimas Kauno miesto savivaldybėje</t>
  </si>
  <si>
    <t>2.1.4.1.167</t>
  </si>
  <si>
    <t>Apdovanojimų, laisvalaikio švietimo srityje organizavimas Kauno miesto savivaldybėje</t>
  </si>
  <si>
    <t>2.1.4.1.168</t>
  </si>
  <si>
    <t>Atnaujinto ugdymo turinio įgyvendinimo programa</t>
  </si>
  <si>
    <t>2.1.4.1.169</t>
  </si>
  <si>
    <t>Tarpdisciplininis itin gabių mokinių ugdymas</t>
  </si>
  <si>
    <t>2.1.4.1.170</t>
  </si>
  <si>
    <t>Visos dienos mokyklos modelio įgyvendinimas</t>
  </si>
  <si>
    <t>2.1.4.1.171</t>
  </si>
  <si>
    <t>Tūkstantmečio mokyklų programos įgyvendinimas</t>
  </si>
  <si>
    <t>2.1.4.1.172</t>
  </si>
  <si>
    <t>Projekto „Mokinių įvairovei atvirų grupių, klasių sudarymas ir ugdymo organizavimas“ įgyvendinimas</t>
  </si>
  <si>
    <t>2.1.4.2</t>
  </si>
  <si>
    <t>Plėtoti švietimo ir sporto infrastruktūrą ypatingiems besimokančiųjų poreikiams</t>
  </si>
  <si>
    <t>2.1.4.2.001</t>
  </si>
  <si>
    <t>Švietimo įstaigų pastatų ir kiemo statinių priežiūra ir remontas</t>
  </si>
  <si>
    <t>2.1.4.2.002</t>
  </si>
  <si>
    <t>Aleksoto bendrojo ugdymo įstaigų modernizavimas didinant paslaugų efektyvumą (Prezidento Valdo Adamkaus gimnazija)</t>
  </si>
  <si>
    <t>2.1.4.2.003</t>
  </si>
  <si>
    <t>Kauno lopšelio-darželio "Svirnelis" modernizavimas didinant paslaugų prieinamumą</t>
  </si>
  <si>
    <t>2.1.4.2.004</t>
  </si>
  <si>
    <t>Kauno lopšelio-darželio „Boružėlė“ modernizavimas didinant paslaugų prieinamumą</t>
  </si>
  <si>
    <t>2.1.4.2.005</t>
  </si>
  <si>
    <t>Kauno Žaliakalnio lopšelio-darželio modernizavimas didinant paslaugų prieinamumą</t>
  </si>
  <si>
    <t>2.1.4.2.006</t>
  </si>
  <si>
    <t>Kauno Algio Žikevičiaus saugaus vaiko mokyklos infrastruktūros tobulinimas</t>
  </si>
  <si>
    <t>2.1.4.2.007</t>
  </si>
  <si>
    <t>Kauno Maironio universitetinės gimnazijos pastatų rekonstravimas ir sporto paskirties pastato statyba</t>
  </si>
  <si>
    <t>2.1.4.2.008</t>
  </si>
  <si>
    <t>Pastato Jūratės g. 19, Kaune rekonstravimas, keičiant pastato paskirtį į mokslo (lopšelio-darželio)</t>
  </si>
  <si>
    <t>2.1.4.2.009</t>
  </si>
  <si>
    <t>Vaikų darželio pastato Vijūkų g. 78, Kaune, statyba</t>
  </si>
  <si>
    <t>2.1.4.2.010</t>
  </si>
  <si>
    <t>Mokyklos pastato Vijūkų g. 78, Kaune, statyba</t>
  </si>
  <si>
    <t>2.1.4.2.011</t>
  </si>
  <si>
    <t>Mokslo ir technologijų populiarinimo centro Kaune sukūrimas</t>
  </si>
  <si>
    <t>2.1.4.2.012</t>
  </si>
  <si>
    <t>Viešosios paskirties sporto ir laisvalaikio infrastruktūros miesto viešose erdvėse įrengimas, atnaujinimas ir priežiūra</t>
  </si>
  <si>
    <t>2.1.4.2.013</t>
  </si>
  <si>
    <t>Mokinių sportinio užimtumo infrastruktūros atnaujinimas ir plėtra, ją atveriant vietos bendruomenėms (sporto aikštynų prie bendrojo ugdymo įstaigų atnaujinimas)</t>
  </si>
  <si>
    <t>2.1.4.2.014</t>
  </si>
  <si>
    <t>Baseinų infrastruktūros gerinimas Kauno mieste</t>
  </si>
  <si>
    <t>2.1.4.2.015</t>
  </si>
  <si>
    <t>Tarptautinius reikalavimus atitinkančios irklavimo trasos įrengimas Lampėdžio ežere</t>
  </si>
  <si>
    <t>2.1.4.2.016</t>
  </si>
  <si>
    <t>Sporto ir laisvalaikio kompleksų Kaune projektavimas ir statyba</t>
  </si>
  <si>
    <t>2.1.4.2.017</t>
  </si>
  <si>
    <t>Kauno marių įlankos uosto ir buriavimo sporto bazės R. Kalantos g. 130, Kaune, įrengimas</t>
  </si>
  <si>
    <t>2.1.4.2.018</t>
  </si>
  <si>
    <t>Kauno miesto savivaldybės valdomos sporto infrastruktūros plėtra ir priežiūra</t>
  </si>
  <si>
    <t>2.1.4.2.019</t>
  </si>
  <si>
    <t>Sporto įstaigų pastatų ir kiemo statinių priežiūra ir remontas</t>
  </si>
  <si>
    <t>2.1.4.2.020</t>
  </si>
  <si>
    <t>Lengvosios atletikos maniežo projektavimas ir statyba</t>
  </si>
  <si>
    <t>2.1.4.2.021</t>
  </si>
  <si>
    <t>Jaunimo užimtumo, laisvalaikio, sporto ir kultūros komplekso sukūrimas Julijanavos g. 1, Kaune</t>
  </si>
  <si>
    <t>2.1.4.2.022</t>
  </si>
  <si>
    <t>S. Dariaus ir S. Girėno sporto centro stadiono rekonstravimas</t>
  </si>
  <si>
    <t>2.1.4.2.023</t>
  </si>
  <si>
    <t>Švietimo įstaigų pastatų energetinio efektyvumo didinimas</t>
  </si>
  <si>
    <t>2.1.4.2.024</t>
  </si>
  <si>
    <t>Kauno tarptautinės gimnazijos pastato 4-to aukšto statyba</t>
  </si>
  <si>
    <t>2.1.4.2.025</t>
  </si>
  <si>
    <t>Kauno Miko Petrausko scenos menų mokyklos pastato kapitalinis remontas ir teritorijos sutvarkymas</t>
  </si>
  <si>
    <t>2.1.4.2.026</t>
  </si>
  <si>
    <t>Pastato Perkūno al. 4B projektavimo ir kapitalinio remonto darbai (keičiant pastato paskirtį)</t>
  </si>
  <si>
    <t>2.1.4.2.027</t>
  </si>
  <si>
    <t>Kauno Tirkiliškių mokyklos-darželio (Yčo g.2) pastato rekonstrukcija</t>
  </si>
  <si>
    <t>2.1.4.2.028</t>
  </si>
  <si>
    <t>Kauno Tirkiliškių mokyklos-darželio (Dvarų g. 49) pastato rekonstrukcija</t>
  </si>
  <si>
    <t>2.1.4.2.029</t>
  </si>
  <si>
    <t>Kauno technologijos universiteto Vaižganto progimnazijos (Skuodo g. 27) išorės laiptų ir tvoros tvarkybos (remonto, restauravimo) darbai</t>
  </si>
  <si>
    <t>2.1.4.2.030</t>
  </si>
  <si>
    <t>Prezidento Antano Smetonos gimnazijos (Vijūnų g. 2) pastato rekonstrukcija</t>
  </si>
  <si>
    <t>2.1.4.2.031</t>
  </si>
  <si>
    <t>Prezidento Valdo Adamkaus gimnazijos (Šeštokų g. 30) pastato rekonstrukcija</t>
  </si>
  <si>
    <t>2.1.4.2.032</t>
  </si>
  <si>
    <t>Kauno Vaišvydavos mokyklos (Vaišvydo g. 28) pastato rekonstrukcija</t>
  </si>
  <si>
    <t>2.1.4.2.033</t>
  </si>
  <si>
    <t>STEAM neformaliojo ugdymo centro įrengimas</t>
  </si>
  <si>
    <t>2.1.4.2.034</t>
  </si>
  <si>
    <t>Kauno Milikonių progimnazijos  (Baltijos g. 30) sporto paskirties pastato statyba</t>
  </si>
  <si>
    <t>2.1.4.2.035</t>
  </si>
  <si>
    <t>Sporto paskirties komplekso  (Veiverių g. 132) nauja statyba</t>
  </si>
  <si>
    <t>2.2</t>
  </si>
  <si>
    <t>Sveikai, socialiai aktyviai ir kokybiškai gyvenantis kaunietis</t>
  </si>
  <si>
    <t>2.2.1</t>
  </si>
  <si>
    <t>Didinti sveikos gyvensenos galimybių plėtrą kauniečiams</t>
  </si>
  <si>
    <t>2.2.1.1</t>
  </si>
  <si>
    <t>Skatinti tolygią prevencinių sveikos gyvensenos stiprinimo priemonių plėtrą visame mieste</t>
  </si>
  <si>
    <t>2.2.1.1.001</t>
  </si>
  <si>
    <t>Visuomenės sveikatos stiprinimo  iniciatyvos Kaunui, įgyvendinamos pagal Visuomenės sveikatos rėmimo specialiosios programos finansavimo planą</t>
  </si>
  <si>
    <t>2.2.1.1.002</t>
  </si>
  <si>
    <t>Mokinių visuomenės sveikatos priežiūra mokyklose ir ikimokyklinio ugdymo įstaigose</t>
  </si>
  <si>
    <t>2.2.1.1.003</t>
  </si>
  <si>
    <t>Visuomenės sveikatos stiprinimas ir stebėsena Kauno miesto savivaldybėje</t>
  </si>
  <si>
    <t>2.2.1.1.004</t>
  </si>
  <si>
    <t>Neapdraustų privalomuoju sveikatos draudimu asmenų sveikatos stiprinimas</t>
  </si>
  <si>
    <t>2.2.1.1.005</t>
  </si>
  <si>
    <t>Sveikos gyvensenos skatinimas Kauno mieste</t>
  </si>
  <si>
    <t>2.2.1.1.006</t>
  </si>
  <si>
    <t>Vaikų maitinimo organizavimas Kauno miesto priešmokyklinio ir ikimokyklinio ugdymo įstaigose</t>
  </si>
  <si>
    <t>2.2.1.1.007</t>
  </si>
  <si>
    <t>Tuberkulioze sergančių asmenų skatinimas naudotis DOTS paslauga</t>
  </si>
  <si>
    <t>2.2.1.2</t>
  </si>
  <si>
    <t>Užtikrinti pirminės psichoemocinės pagalbos prieinamumą</t>
  </si>
  <si>
    <t>2.2.1.2.001</t>
  </si>
  <si>
    <t>Savižudybių prevencija ir psichikos sveikatos stiprinimas</t>
  </si>
  <si>
    <t>2.2.1.3</t>
  </si>
  <si>
    <t>Įveiklinti patrauklias erdves, skirtas sveikatinimui</t>
  </si>
  <si>
    <t>2.2.1.3.001</t>
  </si>
  <si>
    <t>Aplinką ir sveikatą tausojančiai infrastruktūrai planuoti ir įrengti</t>
  </si>
  <si>
    <t>2.2.2</t>
  </si>
  <si>
    <t>Užtikrinti kokybiškas sveikatos ir socialines paslaugas, plėtojant inovatyvią ir efektyvią pagalbos paslaugų sistemą</t>
  </si>
  <si>
    <t>2.2.2.1</t>
  </si>
  <si>
    <t>Didinti sveikatos ir socialinės srities specialistų paslaugų prieinamumą</t>
  </si>
  <si>
    <t>2.2.2.1.001</t>
  </si>
  <si>
    <t>Sveikatos priežiūros paslaugų prieinamumo didinimas</t>
  </si>
  <si>
    <t>2.2.2.1.002</t>
  </si>
  <si>
    <t>Sveikatos priežiūros paslaugų prieinamumo užtikrinimas renginių metu</t>
  </si>
  <si>
    <t>2.2.2.1.003</t>
  </si>
  <si>
    <t>Sveikatos priežiūros paslaugų prieinamumo gerinimas Kaune</t>
  </si>
  <si>
    <t>2.2.2.1.004</t>
  </si>
  <si>
    <t>Priemonių, gerinančių ambulatorinių sveikatos priežiūros paslaugų prieinamumą tuberkulioze sergantiems asmenims, įgyvendinimas Kauno mieste</t>
  </si>
  <si>
    <t>2.2.2.1.005</t>
  </si>
  <si>
    <t>Gydymo paskirties pastato – ligoninės Josvainių g. 2, Kaune, statyba</t>
  </si>
  <si>
    <t>2.2.2.1.006</t>
  </si>
  <si>
    <t>Trumpalaikės socialinės globos teikimo užtikrinimas vaikams, likusiems be tėvų globos, ir  pagalbos užtikrinimas globėjams (rūpintojams) ir įvaikintojams Vaikų gerovės centre „Pastogė“</t>
  </si>
  <si>
    <t>2.2.2.1.007</t>
  </si>
  <si>
    <t>Socialinių paslaugų teikimas vaikams (vaikams su negalia), likusiems be tėvų globos  Kauno savivaldybės vaikų globos namuose</t>
  </si>
  <si>
    <t>2.2.2.1.008</t>
  </si>
  <si>
    <t>Socialinių paslaugų teikimas Kauno miesto gyventojams, turintiems socialinių problemų, Kauno miesto socialinių paslaugų centre</t>
  </si>
  <si>
    <t>2.2.2.1.009</t>
  </si>
  <si>
    <t>Socialinių paslaugų užtikrinimas asmenims su negalia Negalią turinčių asmenų centre „Korys“</t>
  </si>
  <si>
    <t>2.2.2.1.010</t>
  </si>
  <si>
    <t>Socialinių paslaugų užtikrinimas senyvo amžiaus asmenims ir motinoms su vaikais Kauno kartų namuose</t>
  </si>
  <si>
    <t>2.2.2.1.011</t>
  </si>
  <si>
    <t>Socialinės priežiūros teikimas šeimoms, patiriančioms socialinę riziką, Kauno miesto socialinių paslaugų centre</t>
  </si>
  <si>
    <t>2.2.2.1.012</t>
  </si>
  <si>
    <t>Projekto „Vaikų dienos centrų tinklo plėtra Kauno mieste“ įgyvendinimas</t>
  </si>
  <si>
    <t>2.2.2.1.013</t>
  </si>
  <si>
    <t>Projekto „Bendruomeninių apgyvendinimo bei užimtumo paslaugų asmenims su proto ir (arba) psichikos negalia plėtra Kauno mieste“ įgyvendinimas</t>
  </si>
  <si>
    <t>2.2.2.1.014</t>
  </si>
  <si>
    <t>Pilnamečių neveiksnių ir ribotai veiksnių asmenų būklės peržiūrėjimo funkcijai atlikti (valstybinė funkcija)</t>
  </si>
  <si>
    <t>2.2.2.1.015</t>
  </si>
  <si>
    <t>Medicinos darbuotojų skatinimas ir įvertinimas</t>
  </si>
  <si>
    <t>2.2.2.1.016</t>
  </si>
  <si>
    <t>Centralizuotas lėšų paskirstymas socialinių paslaugų įstaigoms teisės aktuose numatytoms priemonėms vykdyti</t>
  </si>
  <si>
    <t>2.2.2.1.017</t>
  </si>
  <si>
    <t>Sveikatos priežiūros paslaugų kokybė ir prieinamumo gerinimas Kauno mieste</t>
  </si>
  <si>
    <t>2.2.2.2</t>
  </si>
  <si>
    <t>Gerinti sveikatos priežiūros ir socialinių paslaugų kokybę</t>
  </si>
  <si>
    <t>2.2.2.2.001</t>
  </si>
  <si>
    <t>Projekto „Žemo slenksčio paslaugų kokybės gerinimas Kauno mieste“ įgyvendinimas</t>
  </si>
  <si>
    <t>2.2.2.2.002</t>
  </si>
  <si>
    <t>Projekto „Integruotų priklausomybės ligų gydymo paslaugų kokybės ir prieinamumo gerinimas“ įgyvendinimas</t>
  </si>
  <si>
    <t>2.2.2.2.003</t>
  </si>
  <si>
    <t>Socialinių paslaugų, kurias teikia viešosios įstaigos, kurių savininkė ar dalininkė yra Kauno miesto savivaldybė, kokybės užtikrinimas</t>
  </si>
  <si>
    <t>2.2.2.3</t>
  </si>
  <si>
    <t>Plėtoti tvarų socialinių paslaugų tinklą mieste</t>
  </si>
  <si>
    <t>2.2.2.3.001</t>
  </si>
  <si>
    <t>Socialinių paslaugų įstaigų infrastruktūros gerinimas</t>
  </si>
  <si>
    <t>2.2.2.3.002</t>
  </si>
  <si>
    <t>Vienkartinė socialinė parama Kauno miesto gyventojams</t>
  </si>
  <si>
    <t>2.2.2.3.003</t>
  </si>
  <si>
    <t>Socialinė pašalpa Kauno miesto nepasiturintiems gyventojams</t>
  </si>
  <si>
    <t>2.2.2.3.004</t>
  </si>
  <si>
    <t>Lėšos tikslinėms kompensacijoms mokėti</t>
  </si>
  <si>
    <t>2.2.2.3.005</t>
  </si>
  <si>
    <t>Lėšos tikslinėms kompensacijoms administruoti</t>
  </si>
  <si>
    <t>2.2.2.3.006</t>
  </si>
  <si>
    <t>Vienkartinei išmokai ginkluoto pasipriešinimo 1940–1990 m. okupacijoms dalyvių šeimoms mokėti (valstybinė funkcija)</t>
  </si>
  <si>
    <t>2.2.2.3.007</t>
  </si>
  <si>
    <t>Kompensacijai sovietinėje armijoje sužalotiems asmenims ir žuvusiųjų šeimoms mokėti (valstybinė funkcija)</t>
  </si>
  <si>
    <t>2.2.2.3.008</t>
  </si>
  <si>
    <t>Išmokoms vaikams mokėti  (valstybinė funkcija)</t>
  </si>
  <si>
    <t>2.2.2.3.009</t>
  </si>
  <si>
    <t>Išmokoms vaikams administruoti (valstybinė funkcija)</t>
  </si>
  <si>
    <t>2.2.2.3.010</t>
  </si>
  <si>
    <t>Socialinės atskirties mažinimas mokant išmokas neįgaliesiems</t>
  </si>
  <si>
    <t>2.2.2.3.011</t>
  </si>
  <si>
    <t>Socialinei paramai mokiniams mokėti (už įsigytus maisto produktus) (valstybinė funkcija)</t>
  </si>
  <si>
    <t>2.2.2.3.012</t>
  </si>
  <si>
    <t>Socialinei paramai mokiniams administruoti (valstybinė funkcija)</t>
  </si>
  <si>
    <t>2.2.2.3.013</t>
  </si>
  <si>
    <t>Kompensacijai už suteiktas lengvatas asmenims, nukentėjusiems nuo 1991 m. sausio 11–13 d. ir po to vykdytos SSRS agresijos, mokėti  (valstybinė funkcija)</t>
  </si>
  <si>
    <t>2.2.2.3.014</t>
  </si>
  <si>
    <t>Parama mirties atveju Kauno miesto gyventojams</t>
  </si>
  <si>
    <t>2.2.2.3.015</t>
  </si>
  <si>
    <t>Išmokoms ir kompensacijoms administruoti (valstybinė funkcija)</t>
  </si>
  <si>
    <t>2.2.2.3.016</t>
  </si>
  <si>
    <t>Socialinei paramai mokiniams (už įsigytus mokinio reikmenis) mokėti (valstybinė funkcija)</t>
  </si>
  <si>
    <t>2.2.2.3.017</t>
  </si>
  <si>
    <t>Išmokų mokėjimo per bankus ir paštus išlaidų padengimas</t>
  </si>
  <si>
    <t>2.2.2.3.018</t>
  </si>
  <si>
    <t>Kompensacija nepasiturintiems Kauno miesto gyventojams už geriamąjį vandenį</t>
  </si>
  <si>
    <t>2.2.2.3.019</t>
  </si>
  <si>
    <t>Kompensacija nepasiturintiems Kauno miesto gyventojams už šiluminę energiją, patiektą gyvenamosioms patalpoms šildyti (šilumą tiekiant centralizuotai)</t>
  </si>
  <si>
    <t>2.2.2.3.020</t>
  </si>
  <si>
    <t>Kompensacijoms nepasiturintiems gyventojams už šiluminę energiją, patiektą gyvenamoms patalpoms šildyti (kt. energijos ir kuro rūšimis), mokėti</t>
  </si>
  <si>
    <t>2.2.2.3.021</t>
  </si>
  <si>
    <t>Kompensacija nepasiturintiems gyventojams už šiluminę energiją, patiektą karštam vandeniui ruošti</t>
  </si>
  <si>
    <t>2.2.2.3.022</t>
  </si>
  <si>
    <t>Kreditų, paimtų daugiabučiams namams atnaujinti (modernizuoti), ir palūkanų apmokėjimas už asmenis, turinčius teisę į būsto šildymo išlaidų kompensaciją</t>
  </si>
  <si>
    <t>2.2.2.3.023</t>
  </si>
  <si>
    <t>Ikimokyklinio amžiaus vaikų ugdymo užtikrinimas, iš dalies kompensuojant ugdymo išlaidas nevalstybinėse švietimo įstaigose</t>
  </si>
  <si>
    <t>2.2.2.3.024</t>
  </si>
  <si>
    <t>Pagalba pinigais vaiko laikiniesiems ir nuolatiniams globėjams (rūpintojams), šeimynoms</t>
  </si>
  <si>
    <t>2.2.2.3.025</t>
  </si>
  <si>
    <t>Dienos socialinės globos paslaugos asmenims su negalia ir sunkia negalia Kauno Šv. Roko mokykloje</t>
  </si>
  <si>
    <t>2.2.2.3.026</t>
  </si>
  <si>
    <t>Kompleksinių paslaugų šeimai plėtra Kauno bendruomeniniuose šeimos namuose</t>
  </si>
  <si>
    <t>2.2.2.3.027</t>
  </si>
  <si>
    <t>Savivaldybės socialinio būsto fondo plėtra, mažinant socialinę atskirtį eilėje laukiančiųjų socialinio būsto</t>
  </si>
  <si>
    <t>2.2.2.3.028</t>
  </si>
  <si>
    <t>Būsto nuomos ir išperkamosios būsto nuomos mokesčių dalies kompensacija</t>
  </si>
  <si>
    <t>2.2.2.3.029</t>
  </si>
  <si>
    <t>Kauno miesto gyventojų, atitinkančių Užimtumo įstatyme apibrėžtą tikslinę grupę, darbinių įgūdžių įgijimo ir įsidarbinimo skatinimas</t>
  </si>
  <si>
    <t>2.2.2.3.030</t>
  </si>
  <si>
    <t>Socialinių paslaugų teikimas asmenims su sunkia negalia</t>
  </si>
  <si>
    <t>2.2.2.3.031</t>
  </si>
  <si>
    <t>Socialinių paslaugų (socialinės priežiūros ir socialinės globos) teikimas vaikams, likusiems be tėvų globos, šeimoms, susiduriančioms su sunkumais, vaikams su negalia, darbingo amžiaus asmenims su negalia ir senyvo amžiaus asmenims</t>
  </si>
  <si>
    <t>2.2.2.3.032</t>
  </si>
  <si>
    <t>Neįgaliųjų būsto pritaikymo ir socialinės reabilitacijos programų įgyvendinimo bei neįgaliųjų asmeninės pagalbos paslaugų teikimas</t>
  </si>
  <si>
    <t>2.2.2.3.033</t>
  </si>
  <si>
    <t>Pastato – bendrabučio Lampėdžių g. 10, Kaune, atnaujinimas ir pritaikymas savarankiško gyvenimo namų ir Savivaldybės būsto poreikiams</t>
  </si>
  <si>
    <t>2.2.2.3.034</t>
  </si>
  <si>
    <t>Vaiko minimalios ir vidutinės priežiūros priemonių įgyvendinimas</t>
  </si>
  <si>
    <t>2.2.2.3.035</t>
  </si>
  <si>
    <t>Savivaldybės socialinio būsto fondo plėtros iki 2029 metų programos įgyvendinimas</t>
  </si>
  <si>
    <t>2.2.2.3.036</t>
  </si>
  <si>
    <t>Projekto „Pabėgėlių iš Ukrainos priėmimas ir ankstyva integracija“ Nr. HOME/2022/AMIF/AG/EMAS/TF1/LT/0013 įgyvendinimas</t>
  </si>
  <si>
    <t>2.2.2.3.037</t>
  </si>
  <si>
    <t>Kauno m. socialinių paslaugų centro Nakvynės paslaugų skyriaus pastato (R. Kalantos g. 57) kapitalinis remontas</t>
  </si>
  <si>
    <t>2.2.2.3.038</t>
  </si>
  <si>
    <t>Vienkartinės išmokos įsikurti ir mėnesinės kompensacijos ugdomų vaikų išlaikymo išlaidoms apmokėti skyrimas</t>
  </si>
  <si>
    <t>2.2.2.3.039</t>
  </si>
  <si>
    <t>Paramos pagal 2021–2027 metų materialinio nepritekliaus mažinimo programą (MNM) skyrimas</t>
  </si>
  <si>
    <t>2.2.2.4</t>
  </si>
  <si>
    <t>Sukurti bendrą informavimo sistemą ir didinti informacijos prieinamumą skirtingoms gyventojų grupėms sveikatos, sveikatinimo ir socialinių paslaugų srityse</t>
  </si>
  <si>
    <t>2.2.2.4.001</t>
  </si>
  <si>
    <t>Projekto ,,SOC taškas – skaitmeninė platforma integracijai ir socialinei atskirčiai mažinti, priartinant socialinių paslaugų ir socialinės paramos prieinamumą Kauno mieste ir Telšių rajone“ įgyvendinimas</t>
  </si>
  <si>
    <t>2.2.2.5</t>
  </si>
  <si>
    <t>Diegti ir plėtoti elektronines paslaugas socialinių ir sveikatos paslaugų sektoriuose</t>
  </si>
  <si>
    <t>2.2.3</t>
  </si>
  <si>
    <t>Įveiklinti bendruomenes sveikatinimo ir socialinėje srityse</t>
  </si>
  <si>
    <t>2.2.3.1</t>
  </si>
  <si>
    <t>Didinti pirmosios pagalbos teikėjų tinklo ir staigios mirties prevencijos sistemų plėtrą Kauno mieste</t>
  </si>
  <si>
    <t>2.2.3.2</t>
  </si>
  <si>
    <t>Skatinti savanorystės iniciatyvas sveikatinimo ir socialinėje srityse</t>
  </si>
  <si>
    <t>2.2.3.3</t>
  </si>
  <si>
    <t>Stiprinti viešojo sektoriaus įstaigų, NVO ir privačių tiekėjų kompetencijas sveikatinimo ir socialinių paslaugų teikimo srityse</t>
  </si>
  <si>
    <t>2.2.3.3.001</t>
  </si>
  <si>
    <t>Miesto bendruomenės įtraukimas įgyvendinant programos „Iniciatyvos Kaunui“ socialinės srities projektus</t>
  </si>
  <si>
    <t>3</t>
  </si>
  <si>
    <t>Tvarumo bei žaliojo kurso principais tvariai valdomo miesto programa</t>
  </si>
  <si>
    <t>3.1</t>
  </si>
  <si>
    <t>Tvari, nuolat tobulėjanti organizacija patogiam miestiečių gyvenimui</t>
  </si>
  <si>
    <t>3.1.1</t>
  </si>
  <si>
    <t>Tapti pirmaujančia organizacija, efektyviai naudojančia pažangius skaitmeninius sprendimus</t>
  </si>
  <si>
    <t>3.1.1.1</t>
  </si>
  <si>
    <t>Užtikrinti efektyvų pagrindinių miesto funkcijų vykdymą, auginant Savivaldybės administracijos darbuotojų kompetencijas</t>
  </si>
  <si>
    <t>3.1.1.1.001</t>
  </si>
  <si>
    <t>Savivaldybės skoliniams įsipareigojimams vykdyti (palūkanos)</t>
  </si>
  <si>
    <t>3.1.1.1.002</t>
  </si>
  <si>
    <t>Kauno miesto savivaldybės institucijų žmogiškųjų išteklių valdymas</t>
  </si>
  <si>
    <t>3.1.1.1.003</t>
  </si>
  <si>
    <t>Savivaldybės institucijų ūkinio ir materialinio aptarnavimo užtikrinimas</t>
  </si>
  <si>
    <t>3.1.1.1.004</t>
  </si>
  <si>
    <t>Lietuvos finansinės paramos, ES ir kitų tarptautinių programų, kitų planavimo dokumentų rengimas ir projektų įgyvendinimas</t>
  </si>
  <si>
    <t>3.1.1.1.005</t>
  </si>
  <si>
    <t>Tarybos narių ir komisijų veiklos užtikrinimas</t>
  </si>
  <si>
    <t>3.1.1.1.006</t>
  </si>
  <si>
    <t>Savivaldybės tarybos ir mero sekretoriato veiklos užtikrinimas</t>
  </si>
  <si>
    <t>3.1.1.1.007</t>
  </si>
  <si>
    <t>Savivaldybės kontrolės ir audito tarnybos veiklos užtikrinimas</t>
  </si>
  <si>
    <t>3.1.1.1.008</t>
  </si>
  <si>
    <t>Teisinis konsultavimas, teisinis atstovavimas, teismų sprendimų vykdymas</t>
  </si>
  <si>
    <t>3.1.1.1.009</t>
  </si>
  <si>
    <t>Rinkimų rengimo išlaidoms</t>
  </si>
  <si>
    <t>3.1.1.1.010</t>
  </si>
  <si>
    <t>Projektų valdymo kokybės gerinimas</t>
  </si>
  <si>
    <t>3.1.1.1.011</t>
  </si>
  <si>
    <t>Kauno miesto savivaldybės administracijos darbuotojų kompetencijų tobulinimas</t>
  </si>
  <si>
    <t>3.1.1.1.012</t>
  </si>
  <si>
    <t>Kauno miesto savivaldybės darbuotojų saugos ir sveikatos užtikrinimas</t>
  </si>
  <si>
    <t>3.1.1.1.013</t>
  </si>
  <si>
    <t>Viešųjų pirkimų efektyvumo didinimas</t>
  </si>
  <si>
    <t>3.1.1.1.014</t>
  </si>
  <si>
    <t>Viešųjų pirkimų procedūrų kokybės gerinimas</t>
  </si>
  <si>
    <t>3.1.1.1.015</t>
  </si>
  <si>
    <t>Korupcijos riziką mažinančių priemonių įgyvendinimas</t>
  </si>
  <si>
    <t>3.1.1.2</t>
  </si>
  <si>
    <t>Didinti Savivaldybės administracijos ir jos atliekamų funkcijų skaitmenizacijos lygį</t>
  </si>
  <si>
    <t>3.1.1.2.001</t>
  </si>
  <si>
    <t>Informacinių sistemų, programinės įrangos ir techninės bazės modernizavimas, priežiūra  ir plėtra Savivaldybės institucijose</t>
  </si>
  <si>
    <t>3.1.1.2.002</t>
  </si>
  <si>
    <t>Administracinės naštos mažinimas diegiant informacines sistemas</t>
  </si>
  <si>
    <t>3.1.1.2.003</t>
  </si>
  <si>
    <t>Dokumentų valdymo procesų tobulinimas</t>
  </si>
  <si>
    <t>3.1.1.2.004</t>
  </si>
  <si>
    <t>Programų valdymo efektyvumo didinimas</t>
  </si>
  <si>
    <t>3.1.1.2.005</t>
  </si>
  <si>
    <t>Administracinės naštos viešuosiuose pirkimuose mažinimas</t>
  </si>
  <si>
    <t>3.1.1.2.006</t>
  </si>
  <si>
    <t>Administracinės naštos mažinimas naudojant informacines sistemas švietimo srityje</t>
  </si>
  <si>
    <t>3.1.1.2.007</t>
  </si>
  <si>
    <t>Administracinės naštos mažinimas naudojant informacines sistemas sporto srityje</t>
  </si>
  <si>
    <t>3.1.1.2.008</t>
  </si>
  <si>
    <t>Administracinės naštos mažinimas tvarkant miestą naudojant informacines sistemas</t>
  </si>
  <si>
    <t>3.1.1.2.009</t>
  </si>
  <si>
    <t>Administracinės naštos mažinimas teikiant leidimų išdavimo paslaugas naudojant informacines sistemas</t>
  </si>
  <si>
    <t>3.1.1.2.010</t>
  </si>
  <si>
    <t>Su Tarybos veikla susijusių dokumentų valdymo procesų tobulinimas</t>
  </si>
  <si>
    <t>3.1.1.3</t>
  </si>
  <si>
    <t>Skatinti atvirų duomenų naudojimą sprendimų priėmimo procesuose</t>
  </si>
  <si>
    <t>3.1.1.4</t>
  </si>
  <si>
    <t>Siekti integruotos, į rezultatų užtikrinimą nukreiptos, planavimo ir rezultatų stebėsenos sistemos</t>
  </si>
  <si>
    <t>3.1.1.4.001</t>
  </si>
  <si>
    <t>Užtikrinti vidaus kontrolės vertinimą ir tobulinimą</t>
  </si>
  <si>
    <t>3.1.1.4.002</t>
  </si>
  <si>
    <t>Strateginio planavimo, analizės ir procesų užtikrinimas</t>
  </si>
  <si>
    <t>3.1.1.4.003</t>
  </si>
  <si>
    <t>Savivaldybės administracijos vidaus kontrolės politikos nustatymo, įgyvendinimo ir tobulinimo užtikrinimas</t>
  </si>
  <si>
    <t>3.1.1.5</t>
  </si>
  <si>
    <t>Vystyti pažangiausius Savivaldybės ir Savivaldybei pavaldžių įstaigų turto valdymo sprendimus</t>
  </si>
  <si>
    <t>3.1.1.5.001</t>
  </si>
  <si>
    <t>Visuomeninės paskirties objektų koncesijos mokesčiai</t>
  </si>
  <si>
    <t>3.1.1.5.002</t>
  </si>
  <si>
    <t>Savivaldybės būsto sutarčių vykdymo kontrolės efektyvinimas</t>
  </si>
  <si>
    <t>3.1.1.5.003</t>
  </si>
  <si>
    <t>Žemės paėmimas visuomenės poreikiams, nekilnojamojo turto įgijimas Savivaldybės nuosavybėn</t>
  </si>
  <si>
    <t>3.1.1.5.004</t>
  </si>
  <si>
    <t>Savivaldybės valdomų žemės sklypų tvarkymo, priežiūros ir valdymo efektyvinimas</t>
  </si>
  <si>
    <t>3.1.1.5.005</t>
  </si>
  <si>
    <t>Racionalaus ir efektyvaus Savivaldybės nekilnojamojo turto valdymo užtikrinimas</t>
  </si>
  <si>
    <t>3.1.1.5.006</t>
  </si>
  <si>
    <t>Administracinio pastato L. Sapiegos g. 8A, Kaune, statyba</t>
  </si>
  <si>
    <t>3.1.2</t>
  </si>
  <si>
    <t>Skatinti tvarų, visą organizaciją apjungiantį paslaugų kūrimo ir tobulinimo procesą</t>
  </si>
  <si>
    <t>3.1.2.1</t>
  </si>
  <si>
    <t>Didinti gyventojų pasitenkinimą Savivaldybės ir jai pavaldžių įstaigų teikiamomis paslaugomis</t>
  </si>
  <si>
    <t>3.1.2.1.001</t>
  </si>
  <si>
    <t>Archyvinių dokumentų tvarkymas (valstybinė funkcija)</t>
  </si>
  <si>
    <t>3.1.2.1.002</t>
  </si>
  <si>
    <t>Gyventojų registro tvarkymas ir duomenų teikimas valstybės registrams  (valstybinė funkcija)</t>
  </si>
  <si>
    <t>3.1.2.1.003</t>
  </si>
  <si>
    <t>Duomenims teikti Suteiktos valstybės pagalbos registrui (valstybinė funkcija)</t>
  </si>
  <si>
    <t>3.1.2.1.004</t>
  </si>
  <si>
    <t>Valstybės garantuojamos pirminės teisinės pagalbos teikimas  (valstybinė funkcija)</t>
  </si>
  <si>
    <t>3.1.2.1.005</t>
  </si>
  <si>
    <t>Piliečių prašymams atkurti nuosavybės teises nagrinėjimas ir sprendimų dėl nuosavybės atkūrimo priėmimas  (valstybinė funkcija)</t>
  </si>
  <si>
    <t>3.1.2.1.006</t>
  </si>
  <si>
    <t>Valstybės garantijoms nuomininkams vykdyti  (valstybinė funkcija)</t>
  </si>
  <si>
    <t>3.1.2.1.007</t>
  </si>
  <si>
    <t>Savininkams atlyginti už valstybės išperkamus gyvenamuosius namus, jų dalis, butus (valstybinė funkcija)</t>
  </si>
  <si>
    <t>3.1.2.1.008</t>
  </si>
  <si>
    <t>Gyvenamajai vietai deklaruoti (valstybinė funkcija)</t>
  </si>
  <si>
    <t>3.1.2.1.009</t>
  </si>
  <si>
    <t>Civilinės būklės aktų registravimas (valstybinė funkcija)</t>
  </si>
  <si>
    <t>3.1.2.1.010</t>
  </si>
  <si>
    <t>Valstybinės kalbos vartojimo ir taisyklingumo kontrolė (valstybinė funkcija)</t>
  </si>
  <si>
    <t>3.1.2.1.011</t>
  </si>
  <si>
    <t>Žemės ūkio funkcijoms vykdyti (valstybinė funkcija)</t>
  </si>
  <si>
    <t>3.1.2.1.012</t>
  </si>
  <si>
    <t>Kauno biudžetinių įstaigų apskaita</t>
  </si>
  <si>
    <t>3.1.2.1.013</t>
  </si>
  <si>
    <t>Valstybės garantijoms nuomininkams, gyvenantiems savininkams grąžintinuose gyvenamuosiuose namuose, jų dalyse, butuose, vykdyti (valstybinė funkcija)</t>
  </si>
  <si>
    <t>3.1.2.1.014</t>
  </si>
  <si>
    <t>Šeimos gerovės stiprinimas</t>
  </si>
  <si>
    <t>3.1.2.1.015</t>
  </si>
  <si>
    <t>Kauno miesto savivaldybės narystės įsipareigojimų vykdymas vietos veiklos grupėse ir kitose organizacijose</t>
  </si>
  <si>
    <t>3.1.2.1.016</t>
  </si>
  <si>
    <t>Beglobių gyvūnų gaudymas, priežiūra, ženklinimas, registravimas bei gyvūnų augintinių infrastruktūros plėtra ir priežiūra</t>
  </si>
  <si>
    <t>3.1.2.1.017</t>
  </si>
  <si>
    <t>Administracinės naštos mažinimas tobulinant klientų aptarnavimo procesus Kauno miesto savivaldybės administracijoje</t>
  </si>
  <si>
    <t>3.1.2.1.018</t>
  </si>
  <si>
    <t>Maisto virtuvės atliekų surinkimo infrastruktūros įrengimas</t>
  </si>
  <si>
    <t>3.1.2.2</t>
  </si>
  <si>
    <t>Siekti lyderystės kuriant ir tobulinant Savivaldybės teikiamas paslaugas</t>
  </si>
  <si>
    <t>3.1.2.2.001</t>
  </si>
  <si>
    <t>Administracinės naštos mažinimas įgyvendinant projektą „Paslaugų teikimo ir asmenų aptarnavimo kokybės gerinimas Kauno miesto savivaldybėje“</t>
  </si>
  <si>
    <t>3.1.2.2.002</t>
  </si>
  <si>
    <t>Juridinių asmenų, kurių steigėja, dalininkė ar savininkė yra Savivaldybė, veiklos optimizavimas, valdymo ir veiklos efektyvinimas</t>
  </si>
  <si>
    <t>3.1.2.2.003</t>
  </si>
  <si>
    <t>Juridinių asmenų, kurių steigėja, dalininkė ar savininkė yra Savivaldybė, inovatyvių stebėsenos sistemų kūrimas</t>
  </si>
  <si>
    <t>3.1.2.2.004</t>
  </si>
  <si>
    <t>Bendro Kauno miesto savivaldybės valdomų įmonių ir seniūnijų klientų aptarnavimo centro „Mano Kaunas“ kūrimas ir vystymas</t>
  </si>
  <si>
    <t>3.1.2.2.005</t>
  </si>
  <si>
    <t>Kauno miesto savivaldybės kontroliuojamų juridinių asmenų bendrų paslaugų teikimo centrų kūrimas</t>
  </si>
  <si>
    <t>3.1.2.2.006</t>
  </si>
  <si>
    <t>Kauno miesto savivaldybės valdomų įmonių veiklos optimizavimas, valdymo ir veiklos efektyvinimas</t>
  </si>
  <si>
    <t>3.1.3</t>
  </si>
  <si>
    <t>Didinti įtraukų bendradarbiavimą su suinteresuotomis šalimis, tapti lydere regione</t>
  </si>
  <si>
    <t>3.1.3.1</t>
  </si>
  <si>
    <t>Įgyvendinti „Atviro Kauno“ viziją, užtikrinant skaidrų visuomenės įtraukimą į sprendimų priėmimo procesą</t>
  </si>
  <si>
    <t>3.1.3.1.001</t>
  </si>
  <si>
    <t>Kauno sporto halės išvystymas į daugiafunkcį centrą visuomenės poreikiams</t>
  </si>
  <si>
    <t>3.1.3.1.002</t>
  </si>
  <si>
    <t>Seniūnijų įtakos stiprinimas skatinant gyventojų bendruomeniškumą</t>
  </si>
  <si>
    <t>3.1.3.2</t>
  </si>
  <si>
    <t>Skatinti organizacijas teikti paslaugas miesto gyventojams</t>
  </si>
  <si>
    <t>3.1.3.2.001</t>
  </si>
  <si>
    <t>Nevyriausybinių organizacijų ir miesto bendruomenės įgalinimo iniciatyvų skatinimas</t>
  </si>
  <si>
    <t>3.1.3.3</t>
  </si>
  <si>
    <t>Efektyvinti miesto komunikaciją ir rinkodarą</t>
  </si>
  <si>
    <t>3.1.3.3.001</t>
  </si>
  <si>
    <t>Kauno miesto pristatymas ir reklamavimas Lietuvoje</t>
  </si>
  <si>
    <t>3.1.3.4</t>
  </si>
  <si>
    <t>Siekti Kauno lyderystės regione</t>
  </si>
  <si>
    <t>3.1.3.4.001</t>
  </si>
  <si>
    <t>Kauno miesto savivaldybės dalyvavimas sveikatos srities tarptautinėse organizacijose</t>
  </si>
  <si>
    <t>3.1.3.4.002</t>
  </si>
  <si>
    <t>Bendradarbiavimo su Lietuvos ir užsienio valstybių institucijomis skatinimas</t>
  </si>
  <si>
    <t>3.1.3.4.003</t>
  </si>
  <si>
    <t>Bendradarbiavimo su esamais ir potencialiais miestais partneriais vystymas, skatinant dalijimąsi gerąja praktika ir abipusį pažinimą</t>
  </si>
  <si>
    <t>3.1.3.4.004</t>
  </si>
  <si>
    <t>Kauno miesto atstovavimas Pasaulio sveikatos organizacijos Europos sveikų miestų tinkle</t>
  </si>
  <si>
    <t>3.1.3.5</t>
  </si>
  <si>
    <t>Užtikrinti sąlygas saugiai gyventi ir dirbti mieste</t>
  </si>
  <si>
    <t>3.1.3.5.001</t>
  </si>
  <si>
    <t>Gyventojų saugumo didinimas užtikrinant vaizdo stebėjimo ir pažeidimų fiksavimo priemonių plėtrą</t>
  </si>
  <si>
    <t>3.1.3.5.002</t>
  </si>
  <si>
    <t>Civilinės saugos reikalams ir paslaugoms administruoti</t>
  </si>
  <si>
    <t>3.1.3.5.003</t>
  </si>
  <si>
    <t>Mobilizacijai administruoti Savivaldybėje</t>
  </si>
  <si>
    <t>3.1.3.5.004</t>
  </si>
  <si>
    <t>Ekstremaliųjų situacijų ir (arba) įvykių prevencija</t>
  </si>
  <si>
    <t>3.1.3.5.005</t>
  </si>
  <si>
    <t>Priverstinis transporto priemonių nuvežimas bei neeksploatuojamų transporto priemonių pašalinimo iš bendro naudojimo vietų prevencija</t>
  </si>
  <si>
    <t>3.1.3.5.006</t>
  </si>
  <si>
    <t>Avarijų Kauno mieste likvidavimo užtikrinimas (Avarinės tarnybos ir dispečerinės veikla)</t>
  </si>
  <si>
    <t>3.1.3.5.007</t>
  </si>
  <si>
    <t>Ekstremaliųjų situacijų ir (arba) įvykių likvidavimas, jų padarinių šalinimas ir padarytų nuostolių iš dalies apmokėjimas</t>
  </si>
  <si>
    <t>3.1.3.5.008</t>
  </si>
  <si>
    <t>Pagalbos priemonių nukentėjusiems subjektams užtikrinimas</t>
  </si>
  <si>
    <t>3.2</t>
  </si>
  <si>
    <t>Saugus visų eismo dalyvių susisiekimas, didinant tvarių kelionių dalį ir mažinant transporto keliamą taršą</t>
  </si>
  <si>
    <t>3.2.1</t>
  </si>
  <si>
    <t>Vystyti ir palaikyti saugią judumo infrastruktūrą Kauno mieste</t>
  </si>
  <si>
    <t>3.2.1.1</t>
  </si>
  <si>
    <t>Palaikyti aukštą judumo infrastruktūros būklę</t>
  </si>
  <si>
    <t>3.2.1.1.001</t>
  </si>
  <si>
    <t>Susisiekimo komunikacijų (gatvių) kadastro duomenų nustatymas, tikslinimas ir teisinė registracija</t>
  </si>
  <si>
    <t>3.2.1.1.002</t>
  </si>
  <si>
    <t>Kauno miesto gatvių, aikščių priežiūra ir einamasis remontas</t>
  </si>
  <si>
    <t>3.2.1.1.003</t>
  </si>
  <si>
    <t>Tiltų ir viadukų rekonstravimas,  remontas ir priežiūra</t>
  </si>
  <si>
    <t>3.2.1.1.004</t>
  </si>
  <si>
    <t>Aleksoto gatvių (Kalvarijos g., Vyčio Kryžiaus g., K. Sprangausko g., J. Petruičio g., J. Čapliko g., J. Pabrėžos g., Vilties g.) rekonstravimas</t>
  </si>
  <si>
    <t>3.2.1.1.005</t>
  </si>
  <si>
    <t>Įvažiuojamųjų kelių į gyvenamuosius kvartalus ir kiemus remontas</t>
  </si>
  <si>
    <t>3.2.1.2</t>
  </si>
  <si>
    <t>Vystyti judumo infrastruktūrą atsižvelgiant į eismo dalyvių poreikius</t>
  </si>
  <si>
    <t>3.2.1.2.001</t>
  </si>
  <si>
    <t>Ateities plento tęsinio nuo Palemono g. iki T. Masiulio g. tiesyba</t>
  </si>
  <si>
    <t>3.2.1.2.002</t>
  </si>
  <si>
    <t>Šeštokų 1-osios g. ir Alyvų 1-osios g.  tiesyba</t>
  </si>
  <si>
    <t>3.2.1.2.003</t>
  </si>
  <si>
    <t>Kauno miesto gatvių, aikščių projektavimas, kapitalinis remontas ir rekonstrukcija</t>
  </si>
  <si>
    <t>3.2.1.2.004</t>
  </si>
  <si>
    <t>Kėdainių tilto per Nemuno upę, Kaune, statyba</t>
  </si>
  <si>
    <t>3.2.1.2.005</t>
  </si>
  <si>
    <t>Skirtingų lygių sankryžos ties magistralinio kelio A1 Vilnius–Kaunas–Klaipėda 98,100 km Kauno mieste (ties Ašigalio g.) statyba</t>
  </si>
  <si>
    <t>3.2.1.2.006</t>
  </si>
  <si>
    <t>Rotušės aikštės rekonstravimas</t>
  </si>
  <si>
    <t>3.2.1.2.007</t>
  </si>
  <si>
    <t>Paviršinių nuotekų tinklų plėtra</t>
  </si>
  <si>
    <t>3.2.1.2.008</t>
  </si>
  <si>
    <t>Baltijos g. pėsčiųjų ir dviračių tako įrengimas</t>
  </si>
  <si>
    <t>3.2.1.2.009</t>
  </si>
  <si>
    <t>Baltų pr. pėsčiųjų ir dviračių tako įrengimas</t>
  </si>
  <si>
    <t>3.2.1.2.010</t>
  </si>
  <si>
    <t>Biržiškų g. pėsčiųjų ir dviračių tako įrengimas</t>
  </si>
  <si>
    <t>3.2.1.2.011</t>
  </si>
  <si>
    <t>Chemijos g. pėsčiųjų ir dviračių tako įrengimas</t>
  </si>
  <si>
    <t>3.2.1.3</t>
  </si>
  <si>
    <t>Sudaryti visapusiškai saugias judėjimo sąlygas visiems eismo dalyviams</t>
  </si>
  <si>
    <t>3.2.1.3.001</t>
  </si>
  <si>
    <t>Pėsčiųjų saugumo didinimas įdiegiant naujausių technologijų apšvietimą pėsčiųjų perėjose</t>
  </si>
  <si>
    <t>3.2.1.3.002</t>
  </si>
  <si>
    <t>Naujai įrengtų ir rekonstruotų šviesoforų  įrengimas bei priežiūra Kauno miesto sankryžose ir pėsčiųjų perėjose</t>
  </si>
  <si>
    <t>3.2.1.3.003</t>
  </si>
  <si>
    <t>Eismo saugumo ir eismo organizavimo planavimas</t>
  </si>
  <si>
    <t>3.2.1.3.004</t>
  </si>
  <si>
    <t>Visuomenės ugdymas  saugaus eismo klausimais</t>
  </si>
  <si>
    <t>3.2.1.3.005</t>
  </si>
  <si>
    <t>Saugaus eismo gerinimas ženklinant gatvių važiuojamąją dalį</t>
  </si>
  <si>
    <t>3.2.1.4</t>
  </si>
  <si>
    <t>Pritaikyti visą susisiekimo infrastruktūrą specialius poreikius turintiems žmonėms</t>
  </si>
  <si>
    <t>3.2.1.5</t>
  </si>
  <si>
    <t>Prižiūrėti ir plėsti dviračių, pėsčiųjų ir kitų mikromobilumo priemonių infrastruktūrą</t>
  </si>
  <si>
    <t>3.2.1.5.001</t>
  </si>
  <si>
    <t>Požeminių perėjų ir laiptų rekonstravimas, remontas ir priežiūra</t>
  </si>
  <si>
    <t>3.2.1.5.002</t>
  </si>
  <si>
    <t>Pėsčiųjų tiltų per Nemuno upę nuo Aleksoto iki salos ir nuo salos iki Karaliaus Mindaugo pr., Kaune, statyba</t>
  </si>
  <si>
    <t>3.2.1.5.003</t>
  </si>
  <si>
    <t>Inžinerinio statinio-pėsčiųjų tilto per Neries upę, nuo Brastos g.32, Kaune, iki teritorijos šalia žemės sklypo Jonavos g. 1A, Kaune, statyba</t>
  </si>
  <si>
    <t>3.2.1.6</t>
  </si>
  <si>
    <t>Užtikrinti kokybišką regioninį pasiekiamumą visais keliavimo būdais</t>
  </si>
  <si>
    <t>3.2.2</t>
  </si>
  <si>
    <t>Didinti darnių kelionių dalį Kauno mieste</t>
  </si>
  <si>
    <t>3.2.2.1</t>
  </si>
  <si>
    <t>Skatinti rinktis mažiau taršius keliavimo būdus</t>
  </si>
  <si>
    <t>3.2.2.2</t>
  </si>
  <si>
    <t>Gerinti viešojo transporto pasiekiamumą ir kokybę</t>
  </si>
  <si>
    <t>3.2.2.2.001</t>
  </si>
  <si>
    <t>Projekto „Viešojo transporto infrastruktūros plėtra Kauno mieste“ įgyvendinimas</t>
  </si>
  <si>
    <t>3.2.2.2.002</t>
  </si>
  <si>
    <t>Kompensacijoms už keleivių, turinčių teisę į lengvatas, vežimą vežėjams mokėti</t>
  </si>
  <si>
    <t>3.2.2.2.003</t>
  </si>
  <si>
    <t>Vežėjų nuostoliams, patirtiems dėl keleivinio transporto paslaugų teikimo visuomenei, kompensuoti</t>
  </si>
  <si>
    <t>3.2.2.2.004</t>
  </si>
  <si>
    <t>Viešojo transporto infrastruktūros plėtra</t>
  </si>
  <si>
    <t>3.2.2.3</t>
  </si>
  <si>
    <t>Didinti Kauno regiono viešojo transporto sistemų suderinamumą</t>
  </si>
  <si>
    <t>3.2.2.4</t>
  </si>
  <si>
    <t>Riboti į Kauno miestą atvykstančio motorinio transporto srautus</t>
  </si>
  <si>
    <t>3.2.3</t>
  </si>
  <si>
    <t>Taikyti inovacijomis paremtus transporto sprendimus</t>
  </si>
  <si>
    <t>3.2.3.1</t>
  </si>
  <si>
    <t>Vystyti mažų emisijų zonas ir elektromobilių infrastruktūrą</t>
  </si>
  <si>
    <t>3.2.3.1.001</t>
  </si>
  <si>
    <t>Elektromobilių įkrovimo prieigų infrastruktūros sukūrimas ir palaikymas</t>
  </si>
  <si>
    <t>3.2.3.2</t>
  </si>
  <si>
    <t>Diegti technologinius sprendimus efektyviam judumui valdyti</t>
  </si>
  <si>
    <t>3.2.3.2.001</t>
  </si>
  <si>
    <t>Stacionarių prevencinės greičio matavimo ir raudonos šviesos pažeidimo sistemų  sankryžoje diegimas ir eksploatavimas</t>
  </si>
  <si>
    <t>3.2.3.2.002</t>
  </si>
  <si>
    <t>Eismo saugumo užtikrinimas ir priežiūra, įrengiant stulpelius, apsauginius atitvarus, kitas inžinerines priemones ir prižiūrint eismo įrenginius ( išskyrus šviesoforus )</t>
  </si>
  <si>
    <t>3.2.3.2.003</t>
  </si>
  <si>
    <t>Saugaus eismo užtikrinimas prižiūrint ir eksploatuojant šviesoforus</t>
  </si>
  <si>
    <t>3.2.3.2.004</t>
  </si>
  <si>
    <t>Projekto „Intelektinių transporto sistemų diegimas Kauno mieste“ įgyvendinimas</t>
  </si>
  <si>
    <t>3.2.3.2.005</t>
  </si>
  <si>
    <t>Intelektualių informacinių sistemų plėtra ir diegimas viešojo transporto, motorinio transporto srautų valdymo ir automobilių statymo srityse</t>
  </si>
  <si>
    <t>3.2.3.2.006</t>
  </si>
  <si>
    <t>Projekto „Galimybių studijos dėl naujų didelio našumo viešojo transporto rūšių parengimas, siekiant užtikrinti energetiškai efektyvesnę ir tvaresnę transporto sistemą Kauno mieste“ įgyvendinimas</t>
  </si>
  <si>
    <t>3.2.3.3</t>
  </si>
  <si>
    <t>Įgyvendinti efektyvius transporto priemonių parkavimo sprendimus</t>
  </si>
  <si>
    <t>3.2.3.3.001</t>
  </si>
  <si>
    <t>Automobilių statymo Kauno mieste organizavimas</t>
  </si>
  <si>
    <t>3.2.3.3.002</t>
  </si>
  <si>
    <t>Daugiaaukštės automobilių stovėjimo aikštelės prie K. Donelaičio g. 65P, Kaune, statyba</t>
  </si>
  <si>
    <t>3.3</t>
  </si>
  <si>
    <t>Tvarus ir įtraukus teritorijų vystymas, orientuotas į kasdienius kiekvieno žmogaus poreikius ir kokybišką miesto aplinką</t>
  </si>
  <si>
    <t>3.3.1</t>
  </si>
  <si>
    <t>Vystyti aukštos kokybės, naujojo Europinio bauhauzo principus atitinkančias miesto teritorijas</t>
  </si>
  <si>
    <t>3.3.1.1</t>
  </si>
  <si>
    <t>Suvaldyti miesto drieką ir šalinti jos padarinius, kuriant bendras programas su aplinkinėmis savivaldybėmis</t>
  </si>
  <si>
    <t>3.3.1.2</t>
  </si>
  <si>
    <t>Sudaryti sąlygas augti gyventojų skaičiui paslaugomis ir infrastruktūra aprūpintose miesto teritorijose, atsižvelgiant į jų vietos identitetą ir nustatant bendras prioritetines miesto plėtros teritorijas</t>
  </si>
  <si>
    <t>3.3.1.2.001</t>
  </si>
  <si>
    <t>Miesto gatvių apšvietimo elektros tinklų eksploatavimas, atnaujinimas ir plėtra</t>
  </si>
  <si>
    <t>3.3.1.2.002</t>
  </si>
  <si>
    <t>Kompleksinių teritorijų planavimo dokumentų rengimas</t>
  </si>
  <si>
    <t>3.3.1.2.003</t>
  </si>
  <si>
    <t>Detaliųjų ir jiems prilygintų planų rengimas</t>
  </si>
  <si>
    <t>3.3.1.2.004</t>
  </si>
  <si>
    <t>Kadastrinių matavimų atlikimas</t>
  </si>
  <si>
    <t>3.3.1.2.005</t>
  </si>
  <si>
    <t>Elektros energijos, sunaudotos miesto gatvėms apšviesti, išlaidų apmokėjimas</t>
  </si>
  <si>
    <t>3.3.1.2.006</t>
  </si>
  <si>
    <t>Kauno miesto gatvių apšvietimo modernizavimas</t>
  </si>
  <si>
    <t>3.3.1.2.007</t>
  </si>
  <si>
    <t>Žemės sklypų formavimas</t>
  </si>
  <si>
    <t>3.3.1.3</t>
  </si>
  <si>
    <t>Užtikrinti tvarią, architektūros kokybės kriterijus ir pasaulines tendencijas atitinkančią architektūrą</t>
  </si>
  <si>
    <t>3.3.1.3.001</t>
  </si>
  <si>
    <t>Urbanistinių ir architektūrinių idėjų konkursų laimėtojų skatinimas</t>
  </si>
  <si>
    <t>3.3.1.3.002</t>
  </si>
  <si>
    <t>Miesto urbanistinės ir architektūrinės kokybės gerinimas</t>
  </si>
  <si>
    <t>3.3.1.4</t>
  </si>
  <si>
    <t>Pasiekti kompleksišką ir inovatyvią daugiabučių miegamųjų rajonų regeneraciją, skatinant jų daugiafunkciškumą</t>
  </si>
  <si>
    <t>3.3.1.4.001</t>
  </si>
  <si>
    <t>Daugiabučių gyvenamųjų namų teritorijų tvarkymas</t>
  </si>
  <si>
    <t>3.3.1.4.002</t>
  </si>
  <si>
    <t>Kauno miesto savivaldybės gyvenamųjų vietovių teritorijų tvarkymo programos įgyvendinimas</t>
  </si>
  <si>
    <t>3.3.1.5</t>
  </si>
  <si>
    <t>Užtikrinti įtraukų ir bendradarbiavimu grįstą gyvenamosios aplinkos teritorijų planavimo procesą</t>
  </si>
  <si>
    <t>3.3.1.6</t>
  </si>
  <si>
    <t>Sukurti kokybiškų ir įkvepiančių viešųjų erdvių tinklą, kurios skatintų bendruomeniškumą ir puoselėtų vietos identitetą</t>
  </si>
  <si>
    <t>3.3.1.6.001</t>
  </si>
  <si>
    <t>Laisvės alėjos rekonstravimas</t>
  </si>
  <si>
    <t>3.3.1.6.002</t>
  </si>
  <si>
    <t>Miesto sodo skvero su prieigomis kapitalinis remontas / rekonstravimas</t>
  </si>
  <si>
    <t>3.3.1.6.003</t>
  </si>
  <si>
    <t>Kompleksiškas Ąžuolyno parke esančios infrastuktūros sutvarkymas, pritaikant ją visuomenės poreikiams</t>
  </si>
  <si>
    <t>3.3.1.6.004</t>
  </si>
  <si>
    <t>Miesto tvarkymas, valymas ir priežiūra žiemos metu</t>
  </si>
  <si>
    <t>3.3.1.6.005</t>
  </si>
  <si>
    <t>Miesto tvarkymo darbai (smulkūs infrastruktūros priežiūros darbai,  mažosios architektūros elementai, žalos ir kt.)</t>
  </si>
  <si>
    <t>3.3.1.6.006</t>
  </si>
  <si>
    <t>Visuomeninės paskirties objektų prieinamumo didinimas</t>
  </si>
  <si>
    <t>3.3.1.6.007</t>
  </si>
  <si>
    <t>Miesto fontanų įrengimas, remontas, priežiūra ir eksploatavimas</t>
  </si>
  <si>
    <t>3.3.2</t>
  </si>
  <si>
    <t>Sudaryti sąlygas miesto teritorijų, socialinės ir inžinerinės infrastruktūros plėtros planavimo sinergijai</t>
  </si>
  <si>
    <t>3.3.2.1</t>
  </si>
  <si>
    <t>Siekti integruoto inžinerinių tinklų plėtros valdymo (įtraukiant išorinius partnerius), prioretizuojant teritorijas, kur infrastruktūros vystymas atsilieka</t>
  </si>
  <si>
    <t>3.3.2.1.001</t>
  </si>
  <si>
    <t>Specialiųjų planų rengimas</t>
  </si>
  <si>
    <t>3.3.2.2</t>
  </si>
  <si>
    <t>Užtikrinti aukštos kokybės geriamojo vandens tiekimo ir tvarią nuotekų valymo infrastruktūrą</t>
  </si>
  <si>
    <t>3.3.2.2.001</t>
  </si>
  <si>
    <t>Geriamojo vandens tiekimo, nuotekų tvarkymo infrastruktūros plėtra ir rekonstrukcija Kaune</t>
  </si>
  <si>
    <t>3.3.2.2.002</t>
  </si>
  <si>
    <t>Paviršinių nuotekų tvarkymas</t>
  </si>
  <si>
    <t>3.3.2.2.003</t>
  </si>
  <si>
    <t>Gyvenamųjų namų prijungimo prie geriamojo vandens tiekimo ir (arba) nuotekų tvarkymo infrastruktūros, kurią eksploatuoja geriamojo vandens tiekėjas ir nuotekų tvarkytojas, programos įgyvendinimas</t>
  </si>
  <si>
    <t>3.3.2.2.004</t>
  </si>
  <si>
    <t>Paviršinių nuotekų tinklų rekonstrukcija ir plėtra Kaune</t>
  </si>
  <si>
    <t>3.3.2.3</t>
  </si>
  <si>
    <t>Užtikrinti gyventojų poreikius atliepiančią socialinę infrastruktūrą</t>
  </si>
  <si>
    <t>3.3.2.3.001</t>
  </si>
  <si>
    <t>Kapinių priežiūros administravimas, kapinių priežiūra ir neatpažintų mirusių asmenų vežimas ir laidojimas</t>
  </si>
  <si>
    <t>3.3.2.3.002</t>
  </si>
  <si>
    <t>Nemuno salos išvystymas į daugiafunkcį sveikatinimo ir kultūros kompleksą pritaikant jį visuomenės poreikiams</t>
  </si>
  <si>
    <t>3.3.2.3.003</t>
  </si>
  <si>
    <t>Kapinių infrastruktūros gerinimas</t>
  </si>
  <si>
    <t>3.3.2.3.004</t>
  </si>
  <si>
    <t>Teritorijos prie daugiafunkcio  S. Dariaus ir S. Girėno sveikatinimo, kultūros ir užimtumo centro, Sporto halės, Sporto g. ir jos prieigų sutvarkymas</t>
  </si>
  <si>
    <t>3.3.2.3.005</t>
  </si>
  <si>
    <t>Administracinės paskirties pastato su kremavimo paslaugų paskirties patalpomis Kauno r. sav., Rokų sen., Vainatrakio k., nauja statyba</t>
  </si>
  <si>
    <t>3.3.2.4</t>
  </si>
  <si>
    <t>Sudaryti sąlygas miesto socialinės ir inžinerinės infrastruktūros plėtros planavimo sinergijai</t>
  </si>
  <si>
    <t>3.3.2.4.001</t>
  </si>
  <si>
    <t>Geoinformacinės duomenų bazės plėtojimas</t>
  </si>
  <si>
    <t>3.3.2.4.002</t>
  </si>
  <si>
    <t>Socialinės ir inžinerinės infrastruktūros plėtra</t>
  </si>
  <si>
    <t>3.3.3</t>
  </si>
  <si>
    <t>Užtikrinti gamybinės, komercinės ir gyvenamosios aplinkos dermę, skatinant mišrios paskirties teritorijų vystymą</t>
  </si>
  <si>
    <t>3.3.3.1</t>
  </si>
  <si>
    <t>Regeneruoti didžiausią konversijos potencialą turinčias besitraukiančias industrines (pramonines ir infrastruktūrines) teritorijas Centro gretimybėse</t>
  </si>
  <si>
    <t>3.3.3.1.001</t>
  </si>
  <si>
    <t>Buvusios Aviacijos gamyklos teritorijos konversija</t>
  </si>
  <si>
    <t>3.3.3.2</t>
  </si>
  <si>
    <t>Užtikrinti darnų veikiančių pramoninių teritorijų ir komercinių kvartalų vystymąsi ir jų integraciją su aplinkinėmis teritorijomis</t>
  </si>
  <si>
    <t>3.3.3.3</t>
  </si>
  <si>
    <t>Puoselėti nedidelių atstumų miestą vystant esamus ir kuriant naujus lokalius centrus</t>
  </si>
  <si>
    <t>3.3.4</t>
  </si>
  <si>
    <t>Puoselėti ir saugoti miesto savitumo sluoksnius</t>
  </si>
  <si>
    <t>3.3.4.1</t>
  </si>
  <si>
    <t>Puoselėti, saugoti ir atskleisti Kauno tarpukario architektūros identitetą</t>
  </si>
  <si>
    <t>3.3.4.1.001</t>
  </si>
  <si>
    <t>Kultūros paveldo objektų tvarkymas įgyvendinant Kauno miesto savivaldybės paveldotvarkos programą</t>
  </si>
  <si>
    <t>3.3.4.2</t>
  </si>
  <si>
    <t>Užtikrinti tinkamą Kauno tvirtovės objektų ir teritorijų įveiklinimą, pritaikymą šiuolaikiniams poreikiams</t>
  </si>
  <si>
    <t>3.3.4.2.001</t>
  </si>
  <si>
    <t>Kauno tvirtovės regioninio parko sutvarkymas ir pritaikymas visuomenės ir turizmo poreikiams</t>
  </si>
  <si>
    <t>3.3.4.2.002</t>
  </si>
  <si>
    <t>Kauno tvirtovės VI forto restauravimas ir pritaikymas visuomenės ir turizmo poreikiams,  įgyvendinant projektą „Tarpvalstybinio bendradarbiavimo skatinimas per  regionų kultūros paveldo  turizmą (CIRCUIT)“</t>
  </si>
  <si>
    <t>3.3.4.3</t>
  </si>
  <si>
    <t>Įveiklinti ir pritaikyti miesto upes (Nemuną, Nerį ir kitus intakus), teikiant prioritetą bioįvairovei, rekreacijai ir darniam judėjimui</t>
  </si>
  <si>
    <t>3.3.4.3.001</t>
  </si>
  <si>
    <t>Sąlygų aktyviam miesto gyventojų poilsiui sudarymas prižiūrint paplūdimius</t>
  </si>
  <si>
    <t>3.3.4.4</t>
  </si>
  <si>
    <t>Puoselėti atskirų Kauno miesto teritorijų erdvinį, kultūrinį ir socialinį identitetą</t>
  </si>
  <si>
    <t>3.3.4.4.001</t>
  </si>
  <si>
    <t>S. Dariaus ir S. Girėno aerodromo išlaikymas</t>
  </si>
  <si>
    <t>3.3.4.4.002</t>
  </si>
  <si>
    <t>Projekto „Ateities urbanistinių centrų įveiklinimas pasitelkiant kultūra ir kūrybiškumu grįstas pokyčių strategijas“ (santrumpa angl. „T- Factor“) įgyvendinimas</t>
  </si>
  <si>
    <t>3.3.4.4.003</t>
  </si>
  <si>
    <t>Teritorijų (funkcinio, erdvinio ir meninio aplinkos) formavimo (plėtojimo) studijų rengimas</t>
  </si>
  <si>
    <t>3.3.4.4.004</t>
  </si>
  <si>
    <t>Miesto bendruomenės įtraukimas įgyvendinant programos "Iniciatyvos Kaunui" urbanistikos ir architektūros srities projektus</t>
  </si>
  <si>
    <t>3.4</t>
  </si>
  <si>
    <t>Žaliojo kurso principais paremtas modernus, efektyviai išteklius naudojantis, klimato kaitą švelninantis ir konkurencingas miestas</t>
  </si>
  <si>
    <t>3.4.1</t>
  </si>
  <si>
    <t>Skatinti efektyvų išteklių valdymą ir atliekų prevenciją</t>
  </si>
  <si>
    <t>3.4.1.1</t>
  </si>
  <si>
    <t>Sukurti Kauno miesto perėjimo prie žiedinės ekonomikos strategiją ir miesto išteklių valdymo, apimančią duomenų kaupimo ir valdymo sistemą (skirtą analizuoti medžiagų srautus, ekonominius ir socialinius rodiklius)</t>
  </si>
  <si>
    <t>3.4.1.2</t>
  </si>
  <si>
    <t>Gerinti antrinių žaliavų kokybę, vystant surinkimo ir perdirbimo infrastruktūrą, siekiant mažinti atliekų patekimą į deginimą ar sąvartynus</t>
  </si>
  <si>
    <t>3.4.1.2.001</t>
  </si>
  <si>
    <t>Komunalinių atliekų konteinerių aikštelių įrengimas Kauno mieste</t>
  </si>
  <si>
    <t>3.4.1.3</t>
  </si>
  <si>
    <t>Skatinti kompleksinę renovaciją daugiabučiuose gyvenamuosiuose namuose ir savivaldybės viešuosiuose pastatuose</t>
  </si>
  <si>
    <t>3.4.1.3.001</t>
  </si>
  <si>
    <t>Kauno Būsto modernizavimo agentūros veiklos efektyvumo užtikrinimas</t>
  </si>
  <si>
    <t>3.4.1.3.002</t>
  </si>
  <si>
    <t>Tinkamas miesto daugiabučių namų bendrojo naudojimo objektų administravimo užtikrinimas</t>
  </si>
  <si>
    <t>3.4.1.3.003</t>
  </si>
  <si>
    <t>Subsidijoms už šiluminę energiją dėl kainų skirtumo mokėti</t>
  </si>
  <si>
    <t>3.4.1.3.004</t>
  </si>
  <si>
    <t>Šilumos ūkio specialiojo plano atnaujinimas</t>
  </si>
  <si>
    <t>3.4.1.3.005</t>
  </si>
  <si>
    <t>Kauno miesto savivaldybės daugiabučių namų bendrųjų statinio inžinerinių sistemų kapitalinio remonto ir (ar) naujų įrengimo programos įgyvendinimas</t>
  </si>
  <si>
    <t>3.4.1.4</t>
  </si>
  <si>
    <t>Didinti Kauno miesto įstaigų ir organizacijų perkamą elektros energiją tik iš atsinaujinančių išteklių</t>
  </si>
  <si>
    <t>3.4.1.4.001</t>
  </si>
  <si>
    <t>Atsinaujinančių energijos išteklių diegimo skatinimas visuomeninės ir gyvenamosios paskirties pastatuose</t>
  </si>
  <si>
    <t>3.4.1.4.002</t>
  </si>
  <si>
    <t>Kauno miesto atsinaujinančių išteklių energijos naudojimo plėtros užtikrinimas</t>
  </si>
  <si>
    <t>3.4.2</t>
  </si>
  <si>
    <t>Mažinti aplinkos taršą ir kurti miesto ekosistemą, siekiant didinti atsparumą klimato kaitos padariniams</t>
  </si>
  <si>
    <t>3.4.2.1</t>
  </si>
  <si>
    <t>Didinti paviršinių nuotekų surinkimo sistemos plėtrą ir atskirti ją nuo buitinių nuotekų</t>
  </si>
  <si>
    <t>3.4.2.2</t>
  </si>
  <si>
    <t>Vystyti miestų žaliuosius plotus</t>
  </si>
  <si>
    <t>3.4.2.2.001</t>
  </si>
  <si>
    <t>Miškų tvarkymas įgyvendinant miškotvarkos projektą (valstybinė funkcija)</t>
  </si>
  <si>
    <t>3.4.2.2.002</t>
  </si>
  <si>
    <t>Gėlynų, želdinių ir žaliųjų erdvių tvarkymas</t>
  </si>
  <si>
    <t>3.4.2.2.003</t>
  </si>
  <si>
    <t>Parkų sutvarkymas (rekonstravimas), pritaikant juos visuomenės poreikiams</t>
  </si>
  <si>
    <t>3.4.2.2.004</t>
  </si>
  <si>
    <t>Miesto vejų priežiūra ir jos kokybės gerinimas</t>
  </si>
  <si>
    <t>3.4.2.2.005</t>
  </si>
  <si>
    <t>Kovo 11-osios parko atgaivinimas</t>
  </si>
  <si>
    <t>3.4.2.2.006</t>
  </si>
  <si>
    <t>Liepų alėjos žalinimas ir bendruomenei svarbios vietos stiprinimas</t>
  </si>
  <si>
    <t>3.4.2.2.007</t>
  </si>
  <si>
    <t>Naugardiškių parko atgaivinimas ir įveiklinimas</t>
  </si>
  <si>
    <t>3.4.2.2.008</t>
  </si>
  <si>
    <t>Vaišvydavos parko įjungimas į miesto urbanistinę struktūrą</t>
  </si>
  <si>
    <t>3.4.2.2.009</t>
  </si>
  <si>
    <t>Vijūkų skvero žalinimas ir įveiklinimas</t>
  </si>
  <si>
    <t>3.4.2.2.010</t>
  </si>
  <si>
    <t>Naujakurių skvero atgaivinimas ir įveiklinimas</t>
  </si>
  <si>
    <t>3.4.2.3</t>
  </si>
  <si>
    <t>Didinti centralizuotos šilumos ir vėsumos plėtrą, prijungiant individualius vartotojus</t>
  </si>
  <si>
    <t>3.4.2.3.001</t>
  </si>
  <si>
    <t>Gyvenamųjų namų prijungimo prie centralizuoto šilumos tiekimo tinklo, mažinant iškastinio kuro vartojimą ir oro taršą mieste programos įgyvendinimas</t>
  </si>
  <si>
    <t>3.4.2.4</t>
  </si>
  <si>
    <t>Didinti oro taršos matavimo sistemos (realiu laiku) plėtrą ir integruoti su Savivaldybės aplinkos kokybės vertinimo sistemomis</t>
  </si>
  <si>
    <t>3.4.2.4.001</t>
  </si>
  <si>
    <t>Aplinkos teršimo šaltinių šalinimas ir Aplinkos kokybės gerinimas, įgyvendinant aplinkos apsaugos rėmimo specialiają programą</t>
  </si>
  <si>
    <t>3.4.3</t>
  </si>
  <si>
    <t>Skatinti perėjimą prie žiedinės ekonomikos ir tausaus išteklių naudojimo</t>
  </si>
  <si>
    <t>3.4.3.1</t>
  </si>
  <si>
    <t>Pritaikyti žaliųjų pirkimų aprašą ir patvirtinti produktų sąrašą</t>
  </si>
  <si>
    <t>3.4.3.2</t>
  </si>
  <si>
    <t>Inicijuoti skatinimo ir paramos priemones, įtraukiant vietos suinteresuotuosius (verslą ir gyventojus) kurti žiedines įmones ir iniciatyvas, pagrįstas žiedinės ekonomikos prioritetais</t>
  </si>
  <si>
    <t>3.4.3.3</t>
  </si>
  <si>
    <t>Panaudojant Kauno – UNESCO Besimokančių miestų tinklui priklausančio miesto potencialą, inicijuoti miestiečių (verslo bendruomenės ir miesto gyventojų) ugdymą apie žiedinės ekonomikos naudą, poveikį aplinkai ir ekonomikai</t>
  </si>
  <si>
    <t>3.4.3.4</t>
  </si>
  <si>
    <t>Inicijuoti su akademinėmis miesto institucijomis tyrimų ir plėtros programą, skirtą žiedinės ekonomikos principų diegimui Kaune</t>
  </si>
  <si>
    <t>3.4.3.4.001</t>
  </si>
  <si>
    <t>Kauno miesto įvaizdžiui svarbių statinių tvarkymo programos įgyvendinimas</t>
  </si>
  <si>
    <t>3.4.3.4.002</t>
  </si>
  <si>
    <t>Projekto „Bendradarbiavimas gamybos srityje, siekiant vystyti žiedinę ekonomiką. Bendruomeninis aspektas“ įgyvendinimas</t>
  </si>
  <si>
    <t>3.4.3.4.003</t>
  </si>
  <si>
    <t>Projekto „Baltijos šalių sprendimai valdant plastiko taršą žiedinėje ekonomikoje (BALTIPLAST)“ įgyvendinimas</t>
  </si>
  <si>
    <t>3.4.3.5</t>
  </si>
  <si>
    <t>Panaudoti miestui priklausančias nenaudojamas erdves ar statinius žiedinės ekonomikos verslo modeliu grįsto verslo inkubavimui ir tokiu būdu skatinti naujų ir inovatyvių produktų bei paslaugų atsiradimą Kauno mieste</t>
  </si>
  <si>
    <t>3.4.4</t>
  </si>
  <si>
    <t>Išsaugoti biologinę įvairovę mieste</t>
  </si>
  <si>
    <t>3.4.4.1</t>
  </si>
  <si>
    <t>Palaikyti ir plėsti „Natura“ tinklą</t>
  </si>
  <si>
    <t>3.4.4.2</t>
  </si>
  <si>
    <t>Kurti žaliųjų jungčių ir koridorių sistemą</t>
  </si>
  <si>
    <t>3.4.4.3</t>
  </si>
  <si>
    <t>Sudaryti tinkamas sąlygas natūraliai saugomų buveinių gerinimui, plėtojimui ir išsaugojimui</t>
  </si>
  <si>
    <t>Kauno miesto savivaldybės administracijos 2023 metų veiklos plano papriemonėms skirtų lėšų vykdymas</t>
  </si>
  <si>
    <t>Kauno miesto savivaldybės administracijos 2023 metų veiklos plano elementai</t>
  </si>
  <si>
    <t>Asignavimų valdytojas</t>
  </si>
  <si>
    <t>2023 m. MVP plano asignavimų vykdymas</t>
  </si>
  <si>
    <t>Pirminis planas</t>
  </si>
  <si>
    <t>Patikslintas planas*</t>
  </si>
  <si>
    <t>Kasinės išlaidos*</t>
  </si>
  <si>
    <t>*Finansų valdymo ir apskaitos informacinės sistemos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</si>
</sst>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10427]#,##0.00;\-#,##0.00;&quot;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9F96E"/>
        <bgColor rgb="FFF9F96E"/>
      </patternFill>
    </fill>
    <fill>
      <patternFill patternType="solid">
        <fgColor rgb="FFC3E2F6"/>
        <bgColor rgb="FFC3E2F6"/>
      </patternFill>
    </fill>
    <fill>
      <patternFill patternType="solid">
        <fgColor rgb="FFECD9F8"/>
        <bgColor rgb="FFECD9F8"/>
      </patternFill>
    </fill>
    <fill>
      <patternFill patternType="solid">
        <fgColor rgb="FFF2D8BF"/>
        <bgColor rgb="FFF2D8B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/>
    <xf numFmtId="0" fontId="4" fillId="0" borderId="1" xfId="0" applyFont="1" applyBorder="1" applyAlignment="1">
      <alignment horizontal="center" readingOrder="1"/>
    </xf>
    <xf numFmtId="0" fontId="4" fillId="0" borderId="2" xfId="0" applyFont="1" applyBorder="1" applyAlignment="1">
      <alignment horizontal="center" wrapText="1" readingOrder="1"/>
    </xf>
    <xf numFmtId="0" fontId="4" fillId="0" borderId="3" xfId="0" applyFont="1" applyBorder="1" applyAlignment="1">
      <alignment horizontal="center" wrapText="1" readingOrder="1"/>
    </xf>
    <xf numFmtId="0" fontId="4" fillId="0" borderId="2" xfId="0" applyFont="1" applyBorder="1" applyAlignment="1">
      <alignment horizontal="center" readingOrder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readingOrder="1"/>
    </xf>
    <xf numFmtId="0" fontId="4" fillId="0" borderId="5" xfId="0" applyFont="1" applyBorder="1" applyAlignment="1">
      <alignment horizontal="center" wrapText="1" readingOrder="1"/>
    </xf>
    <xf numFmtId="0" fontId="4" fillId="0" borderId="6" xfId="0" applyFont="1" applyBorder="1" applyAlignment="1">
      <alignment horizontal="center" wrapText="1" readingOrder="1"/>
    </xf>
    <xf numFmtId="0" fontId="4" fillId="6" borderId="5" xfId="0" applyFont="1" applyFill="1" applyBorder="1" applyAlignment="1">
      <alignment horizontal="center" wrapText="1" readingOrder="1"/>
    </xf>
    <xf numFmtId="0" fontId="5" fillId="2" borderId="1" xfId="0" applyFont="1" applyFill="1" applyBorder="1" applyAlignment="1" applyProtection="1">
      <alignment vertical="top" readingOrder="1"/>
      <protection locked="0"/>
    </xf>
    <xf numFmtId="0" fontId="5" fillId="2" borderId="2" xfId="0" applyFont="1" applyFill="1" applyBorder="1" applyAlignment="1" applyProtection="1">
      <alignment vertical="top" wrapText="1" readingOrder="1"/>
      <protection locked="0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165" fontId="5" fillId="2" borderId="2" xfId="0" applyNumberFormat="1" applyFont="1" applyFill="1" applyBorder="1" applyAlignment="1">
      <alignment horizontal="right" vertical="top" readingOrder="1"/>
    </xf>
    <xf numFmtId="0" fontId="6" fillId="3" borderId="1" xfId="0" applyFont="1" applyFill="1" applyBorder="1" applyAlignment="1" applyProtection="1">
      <alignment vertical="top" readingOrder="1"/>
      <protection locked="0"/>
    </xf>
    <xf numFmtId="0" fontId="6" fillId="3" borderId="2" xfId="0" applyFont="1" applyFill="1" applyBorder="1" applyAlignment="1" applyProtection="1">
      <alignment vertical="top" wrapText="1" readingOrder="1"/>
      <protection locked="0"/>
    </xf>
    <xf numFmtId="0" fontId="6" fillId="3" borderId="2" xfId="0" applyFont="1" applyFill="1" applyBorder="1" applyAlignment="1" applyProtection="1">
      <alignment horizontal="center" vertical="top" readingOrder="1"/>
      <protection locked="0"/>
    </xf>
    <xf numFmtId="165" fontId="6" fillId="3" borderId="2" xfId="0" applyNumberFormat="1" applyFont="1" applyFill="1" applyBorder="1" applyAlignment="1">
      <alignment horizontal="right" vertical="top" readingOrder="1"/>
    </xf>
    <xf numFmtId="0" fontId="6" fillId="4" borderId="1" xfId="0" applyFont="1" applyFill="1" applyBorder="1" applyAlignment="1" applyProtection="1">
      <alignment vertical="top" readingOrder="1"/>
      <protection locked="0"/>
    </xf>
    <xf numFmtId="0" fontId="6" fillId="4" borderId="2" xfId="0" applyFont="1" applyFill="1" applyBorder="1" applyAlignment="1" applyProtection="1">
      <alignment vertical="top" wrapText="1" readingOrder="1"/>
      <protection locked="0"/>
    </xf>
    <xf numFmtId="0" fontId="6" fillId="4" borderId="2" xfId="0" applyFont="1" applyFill="1" applyBorder="1" applyAlignment="1" applyProtection="1">
      <alignment horizontal="center" vertical="top" readingOrder="1"/>
      <protection locked="0"/>
    </xf>
    <xf numFmtId="165" fontId="6" fillId="4" borderId="2" xfId="0" applyNumberFormat="1" applyFont="1" applyFill="1" applyBorder="1" applyAlignment="1">
      <alignment horizontal="right" vertical="top" readingOrder="1"/>
    </xf>
    <xf numFmtId="0" fontId="6" fillId="5" borderId="1" xfId="0" applyFont="1" applyFill="1" applyBorder="1" applyAlignment="1" applyProtection="1">
      <alignment vertical="top" readingOrder="1"/>
      <protection locked="0"/>
    </xf>
    <xf numFmtId="0" fontId="6" fillId="5" borderId="2" xfId="0" applyFont="1" applyFill="1" applyBorder="1" applyAlignment="1" applyProtection="1">
      <alignment vertical="top" wrapText="1" readingOrder="1"/>
      <protection locked="0"/>
    </xf>
    <xf numFmtId="0" fontId="6" fillId="5" borderId="2" xfId="0" applyFont="1" applyFill="1" applyBorder="1" applyAlignment="1" applyProtection="1">
      <alignment horizontal="center" vertical="top" readingOrder="1"/>
      <protection locked="0"/>
    </xf>
    <xf numFmtId="165" fontId="6" fillId="5" borderId="2" xfId="0" applyNumberFormat="1" applyFont="1" applyFill="1" applyBorder="1" applyAlignment="1">
      <alignment horizontal="right" vertical="top" readingOrder="1"/>
    </xf>
    <xf numFmtId="0" fontId="5" fillId="0" borderId="1" xfId="0" applyFont="1" applyBorder="1" applyAlignment="1" applyProtection="1">
      <alignment vertical="top" readingOrder="1"/>
      <protection locked="0"/>
    </xf>
    <xf numFmtId="0" fontId="5" fillId="0" borderId="2" xfId="0" applyFont="1" applyBorder="1" applyAlignment="1" applyProtection="1">
      <alignment vertical="top" wrapText="1" readingOrder="1"/>
      <protection locked="0"/>
    </xf>
    <xf numFmtId="0" fontId="5" fillId="0" borderId="2" xfId="0" applyFont="1" applyBorder="1" applyAlignment="1" applyProtection="1">
      <alignment horizontal="center" vertical="top" readingOrder="1"/>
      <protection locked="0"/>
    </xf>
    <xf numFmtId="165" fontId="5" fillId="0" borderId="2" xfId="0" applyNumberFormat="1" applyFont="1" applyBorder="1" applyAlignment="1" applyProtection="1">
      <alignment horizontal="right" vertical="top" readingOrder="1"/>
      <protection locked="0"/>
    </xf>
    <xf numFmtId="165" fontId="6" fillId="5" borderId="2" xfId="0" applyNumberFormat="1" applyFont="1" applyFill="1" applyBorder="1" applyAlignment="1" applyProtection="1">
      <alignment horizontal="right" vertical="top" readingOrder="1"/>
      <protection locked="0"/>
    </xf>
    <xf numFmtId="0" fontId="5" fillId="2" borderId="2" xfId="0" applyFont="1" applyFill="1" applyBorder="1" applyAlignment="1" applyProtection="1">
      <alignment horizontal="center" vertical="top" readingOrder="1"/>
      <protection locked="0"/>
    </xf>
    <xf numFmtId="165" fontId="7" fillId="0" borderId="2" xfId="0" applyNumberFormat="1" applyFont="1" applyBorder="1" applyAlignment="1" applyProtection="1">
      <alignment horizontal="right" vertical="top" readingOrder="1"/>
      <protection locked="0"/>
    </xf>
    <xf numFmtId="0" fontId="5" fillId="0" borderId="2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vertical="top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center" vertical="top" readingOrder="1"/>
      <protection locked="0"/>
    </xf>
    <xf numFmtId="165" fontId="5" fillId="0" borderId="0" xfId="0" applyNumberFormat="1" applyFont="1" applyAlignment="1" applyProtection="1">
      <alignment horizontal="right" vertical="top" readingOrder="1"/>
      <protection locked="0"/>
    </xf>
    <xf numFmtId="0" fontId="1" fillId="0" borderId="7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9"/>
  <sheetViews>
    <sheetView tabSelected="1" view="pageLayout" topLeftCell="A655" zoomScaleNormal="100" workbookViewId="0">
      <selection activeCell="E666" sqref="E666"/>
    </sheetView>
  </sheetViews>
  <sheetFormatPr defaultRowHeight="15" x14ac:dyDescent="0.25"/>
  <cols>
    <col min="1" max="1" width="9.42578125" style="1" customWidth="1"/>
    <col min="2" max="2" width="50.7109375" style="3" customWidth="1"/>
    <col min="3" max="3" width="21.5703125" style="4" customWidth="1"/>
    <col min="4" max="4" width="17.85546875" style="1" customWidth="1"/>
    <col min="5" max="5" width="19" style="1" customWidth="1"/>
    <col min="6" max="6" width="18.85546875" style="1" customWidth="1"/>
    <col min="7" max="16384" width="9.140625" style="1"/>
  </cols>
  <sheetData>
    <row r="1" spans="1:6" ht="15.75" x14ac:dyDescent="0.25">
      <c r="E1" s="2" t="s">
        <v>0</v>
      </c>
    </row>
    <row r="2" spans="1:6" ht="15.75" x14ac:dyDescent="0.25">
      <c r="E2" s="2" t="s">
        <v>1</v>
      </c>
    </row>
    <row r="3" spans="1:6" ht="15.75" x14ac:dyDescent="0.25">
      <c r="E3" s="2" t="s">
        <v>2</v>
      </c>
    </row>
    <row r="6" spans="1:6" s="6" customFormat="1" ht="14.25" x14ac:dyDescent="0.2">
      <c r="A6" s="5" t="s">
        <v>1320</v>
      </c>
      <c r="B6" s="5"/>
      <c r="C6" s="5"/>
      <c r="D6" s="5"/>
      <c r="E6" s="5"/>
      <c r="F6" s="5"/>
    </row>
    <row r="7" spans="1:6" ht="15.75" thickBot="1" x14ac:dyDescent="0.3">
      <c r="D7" s="7"/>
      <c r="E7" s="7"/>
      <c r="F7" s="7"/>
    </row>
    <row r="8" spans="1:6" x14ac:dyDescent="0.25">
      <c r="A8" s="8" t="s">
        <v>3</v>
      </c>
      <c r="B8" s="9" t="s">
        <v>1321</v>
      </c>
      <c r="C8" s="10" t="s">
        <v>1322</v>
      </c>
      <c r="D8" s="11" t="s">
        <v>1323</v>
      </c>
      <c r="E8" s="12"/>
      <c r="F8" s="12"/>
    </row>
    <row r="9" spans="1:6" ht="15.75" thickBot="1" x14ac:dyDescent="0.3">
      <c r="A9" s="13"/>
      <c r="B9" s="14"/>
      <c r="C9" s="15"/>
      <c r="D9" s="16" t="s">
        <v>1324</v>
      </c>
      <c r="E9" s="16" t="s">
        <v>1325</v>
      </c>
      <c r="F9" s="16" t="s">
        <v>1326</v>
      </c>
    </row>
    <row r="10" spans="1:6" ht="21.75" thickBot="1" x14ac:dyDescent="0.3">
      <c r="A10" s="17" t="s">
        <v>4</v>
      </c>
      <c r="B10" s="18" t="s">
        <v>5</v>
      </c>
      <c r="C10" s="19" t="s">
        <v>6</v>
      </c>
      <c r="D10" s="20">
        <f>D11+D31</f>
        <v>23877953</v>
      </c>
      <c r="E10" s="20">
        <f>E11+E31</f>
        <v>20610258.739999998</v>
      </c>
      <c r="F10" s="20">
        <f>F11+F31</f>
        <v>19567280.379999999</v>
      </c>
    </row>
    <row r="11" spans="1:6" ht="15.75" thickBot="1" x14ac:dyDescent="0.3">
      <c r="A11" s="21" t="s">
        <v>7</v>
      </c>
      <c r="B11" s="22" t="s">
        <v>8</v>
      </c>
      <c r="C11" s="23"/>
      <c r="D11" s="24">
        <f>D12+D18+D23+D28</f>
        <v>13642568</v>
      </c>
      <c r="E11" s="24">
        <f>E12+E18+E23+E28</f>
        <v>14292804.799999999</v>
      </c>
      <c r="F11" s="24">
        <f>F12+F18+F23+F28</f>
        <v>13861328.039999999</v>
      </c>
    </row>
    <row r="12" spans="1:6" ht="23.25" thickBot="1" x14ac:dyDescent="0.3">
      <c r="A12" s="25" t="s">
        <v>9</v>
      </c>
      <c r="B12" s="26" t="s">
        <v>10</v>
      </c>
      <c r="C12" s="27"/>
      <c r="D12" s="28">
        <f t="shared" ref="D12:F12" si="0">D13+D15</f>
        <v>897800</v>
      </c>
      <c r="E12" s="28">
        <f t="shared" si="0"/>
        <v>934800</v>
      </c>
      <c r="F12" s="28">
        <f t="shared" si="0"/>
        <v>917216.68</v>
      </c>
    </row>
    <row r="13" spans="1:6" ht="23.25" thickBot="1" x14ac:dyDescent="0.3">
      <c r="A13" s="29" t="s">
        <v>11</v>
      </c>
      <c r="B13" s="30" t="s">
        <v>12</v>
      </c>
      <c r="C13" s="31"/>
      <c r="D13" s="32">
        <f t="shared" ref="D13:F13" si="1">SUM(D14:D14)</f>
        <v>50000</v>
      </c>
      <c r="E13" s="32">
        <f t="shared" si="1"/>
        <v>87000</v>
      </c>
      <c r="F13" s="32">
        <f t="shared" si="1"/>
        <v>70659.61</v>
      </c>
    </row>
    <row r="14" spans="1:6" ht="21.75" thickBot="1" x14ac:dyDescent="0.3">
      <c r="A14" s="33" t="s">
        <v>13</v>
      </c>
      <c r="B14" s="34" t="s">
        <v>14</v>
      </c>
      <c r="C14" s="35" t="s">
        <v>6</v>
      </c>
      <c r="D14" s="36">
        <v>50000</v>
      </c>
      <c r="E14" s="36">
        <v>87000</v>
      </c>
      <c r="F14" s="36">
        <v>70659.61</v>
      </c>
    </row>
    <row r="15" spans="1:6" ht="15.75" thickBot="1" x14ac:dyDescent="0.3">
      <c r="A15" s="29" t="s">
        <v>15</v>
      </c>
      <c r="B15" s="30" t="s">
        <v>16</v>
      </c>
      <c r="C15" s="31"/>
      <c r="D15" s="32">
        <f>SUM(D16:D17)</f>
        <v>847800</v>
      </c>
      <c r="E15" s="32">
        <f>SUM(E16:E17)</f>
        <v>847800</v>
      </c>
      <c r="F15" s="32">
        <f>SUM(F16:F17)</f>
        <v>846557.07000000007</v>
      </c>
    </row>
    <row r="16" spans="1:6" ht="21.75" thickBot="1" x14ac:dyDescent="0.3">
      <c r="A16" s="33" t="s">
        <v>17</v>
      </c>
      <c r="B16" s="34" t="s">
        <v>18</v>
      </c>
      <c r="C16" s="35" t="s">
        <v>6</v>
      </c>
      <c r="D16" s="36">
        <v>840000</v>
      </c>
      <c r="E16" s="36">
        <v>840000</v>
      </c>
      <c r="F16" s="36">
        <v>839802.39</v>
      </c>
    </row>
    <row r="17" spans="1:6" ht="15.75" thickBot="1" x14ac:dyDescent="0.3">
      <c r="A17" s="33" t="s">
        <v>19</v>
      </c>
      <c r="B17" s="34" t="s">
        <v>20</v>
      </c>
      <c r="C17" s="35" t="s">
        <v>6</v>
      </c>
      <c r="D17" s="36">
        <v>7800</v>
      </c>
      <c r="E17" s="36">
        <v>7800</v>
      </c>
      <c r="F17" s="36">
        <v>6754.68</v>
      </c>
    </row>
    <row r="18" spans="1:6" ht="15.75" thickBot="1" x14ac:dyDescent="0.3">
      <c r="A18" s="25" t="s">
        <v>21</v>
      </c>
      <c r="B18" s="26" t="s">
        <v>22</v>
      </c>
      <c r="C18" s="27"/>
      <c r="D18" s="28">
        <f t="shared" ref="D18:F18" si="2">D19+D22</f>
        <v>12529768</v>
      </c>
      <c r="E18" s="28">
        <f t="shared" si="2"/>
        <v>13314361.02</v>
      </c>
      <c r="F18" s="28">
        <f t="shared" si="2"/>
        <v>12900467.58</v>
      </c>
    </row>
    <row r="19" spans="1:6" ht="23.25" thickBot="1" x14ac:dyDescent="0.3">
      <c r="A19" s="29" t="s">
        <v>23</v>
      </c>
      <c r="B19" s="30" t="s">
        <v>24</v>
      </c>
      <c r="C19" s="31"/>
      <c r="D19" s="32">
        <f t="shared" ref="D19:F19" si="3">SUM(D20:D21)</f>
        <v>12529768</v>
      </c>
      <c r="E19" s="32">
        <f t="shared" si="3"/>
        <v>13314361.02</v>
      </c>
      <c r="F19" s="32">
        <f t="shared" si="3"/>
        <v>12900467.58</v>
      </c>
    </row>
    <row r="20" spans="1:6" ht="15.75" thickBot="1" x14ac:dyDescent="0.3">
      <c r="A20" s="33" t="s">
        <v>25</v>
      </c>
      <c r="B20" s="34" t="s">
        <v>26</v>
      </c>
      <c r="C20" s="35" t="s">
        <v>6</v>
      </c>
      <c r="D20" s="36">
        <v>12529768</v>
      </c>
      <c r="E20" s="36">
        <v>13314361.02</v>
      </c>
      <c r="F20" s="36">
        <v>12900467.58</v>
      </c>
    </row>
    <row r="21" spans="1:6" ht="15.75" thickBot="1" x14ac:dyDescent="0.3">
      <c r="A21" s="33" t="s">
        <v>27</v>
      </c>
      <c r="B21" s="34" t="s">
        <v>28</v>
      </c>
      <c r="C21" s="35"/>
      <c r="D21" s="36">
        <v>0</v>
      </c>
      <c r="E21" s="36">
        <v>0</v>
      </c>
      <c r="F21" s="36">
        <v>0</v>
      </c>
    </row>
    <row r="22" spans="1:6" ht="23.25" thickBot="1" x14ac:dyDescent="0.3">
      <c r="A22" s="29" t="s">
        <v>29</v>
      </c>
      <c r="B22" s="30" t="s">
        <v>30</v>
      </c>
      <c r="C22" s="31"/>
      <c r="D22" s="37">
        <v>0</v>
      </c>
      <c r="E22" s="37">
        <v>0</v>
      </c>
      <c r="F22" s="37">
        <v>0</v>
      </c>
    </row>
    <row r="23" spans="1:6" ht="15.75" thickBot="1" x14ac:dyDescent="0.3">
      <c r="A23" s="25" t="s">
        <v>31</v>
      </c>
      <c r="B23" s="26" t="s">
        <v>32</v>
      </c>
      <c r="C23" s="27"/>
      <c r="D23" s="28">
        <f t="shared" ref="D23:F23" si="4">SUM(D24:D26)</f>
        <v>215000</v>
      </c>
      <c r="E23" s="28">
        <f t="shared" si="4"/>
        <v>43643.78</v>
      </c>
      <c r="F23" s="28">
        <f t="shared" si="4"/>
        <v>43643.78</v>
      </c>
    </row>
    <row r="24" spans="1:6" ht="23.25" thickBot="1" x14ac:dyDescent="0.3">
      <c r="A24" s="29" t="s">
        <v>33</v>
      </c>
      <c r="B24" s="30" t="s">
        <v>34</v>
      </c>
      <c r="C24" s="31"/>
      <c r="D24" s="37">
        <v>0</v>
      </c>
      <c r="E24" s="37">
        <v>0</v>
      </c>
      <c r="F24" s="37">
        <v>0</v>
      </c>
    </row>
    <row r="25" spans="1:6" ht="15.75" thickBot="1" x14ac:dyDescent="0.3">
      <c r="A25" s="29" t="s">
        <v>35</v>
      </c>
      <c r="B25" s="30" t="s">
        <v>36</v>
      </c>
      <c r="C25" s="31"/>
      <c r="D25" s="37">
        <v>0</v>
      </c>
      <c r="E25" s="37">
        <v>0</v>
      </c>
      <c r="F25" s="37">
        <v>0</v>
      </c>
    </row>
    <row r="26" spans="1:6" ht="15.75" thickBot="1" x14ac:dyDescent="0.3">
      <c r="A26" s="29" t="s">
        <v>37</v>
      </c>
      <c r="B26" s="30" t="s">
        <v>38</v>
      </c>
      <c r="C26" s="31"/>
      <c r="D26" s="32">
        <f t="shared" ref="D26:F26" si="5">SUM(D27:D27)</f>
        <v>215000</v>
      </c>
      <c r="E26" s="32">
        <f t="shared" si="5"/>
        <v>43643.78</v>
      </c>
      <c r="F26" s="32">
        <f t="shared" si="5"/>
        <v>43643.78</v>
      </c>
    </row>
    <row r="27" spans="1:6" ht="15.75" thickBot="1" x14ac:dyDescent="0.3">
      <c r="A27" s="33" t="s">
        <v>39</v>
      </c>
      <c r="B27" s="34" t="s">
        <v>40</v>
      </c>
      <c r="C27" s="35" t="s">
        <v>6</v>
      </c>
      <c r="D27" s="36">
        <v>215000</v>
      </c>
      <c r="E27" s="36">
        <v>43643.78</v>
      </c>
      <c r="F27" s="36">
        <v>43643.78</v>
      </c>
    </row>
    <row r="28" spans="1:6" ht="15.75" thickBot="1" x14ac:dyDescent="0.3">
      <c r="A28" s="25" t="s">
        <v>41</v>
      </c>
      <c r="B28" s="26" t="s">
        <v>42</v>
      </c>
      <c r="C28" s="27"/>
      <c r="D28" s="28">
        <f t="shared" ref="D28:F28" si="6">SUM(D29:D30)</f>
        <v>0</v>
      </c>
      <c r="E28" s="28">
        <f t="shared" si="6"/>
        <v>0</v>
      </c>
      <c r="F28" s="28">
        <f t="shared" si="6"/>
        <v>0</v>
      </c>
    </row>
    <row r="29" spans="1:6" ht="15.75" thickBot="1" x14ac:dyDescent="0.3">
      <c r="A29" s="29" t="s">
        <v>43</v>
      </c>
      <c r="B29" s="30" t="s">
        <v>44</v>
      </c>
      <c r="C29" s="31"/>
      <c r="D29" s="37">
        <v>0</v>
      </c>
      <c r="E29" s="37">
        <v>0</v>
      </c>
      <c r="F29" s="37">
        <v>0</v>
      </c>
    </row>
    <row r="30" spans="1:6" ht="15.75" thickBot="1" x14ac:dyDescent="0.3">
      <c r="A30" s="29" t="s">
        <v>45</v>
      </c>
      <c r="B30" s="30" t="s">
        <v>46</v>
      </c>
      <c r="C30" s="31"/>
      <c r="D30" s="37">
        <v>0</v>
      </c>
      <c r="E30" s="37">
        <v>0</v>
      </c>
      <c r="F30" s="37">
        <v>0</v>
      </c>
    </row>
    <row r="31" spans="1:6" ht="34.5" thickBot="1" x14ac:dyDescent="0.3">
      <c r="A31" s="21" t="s">
        <v>47</v>
      </c>
      <c r="B31" s="22" t="s">
        <v>48</v>
      </c>
      <c r="C31" s="23"/>
      <c r="D31" s="24">
        <f>D32+D61+D75</f>
        <v>10235385</v>
      </c>
      <c r="E31" s="24">
        <f>E32+E61+E75</f>
        <v>6317453.9400000004</v>
      </c>
      <c r="F31" s="24">
        <f>F32+F61+F75</f>
        <v>5705952.3400000008</v>
      </c>
    </row>
    <row r="32" spans="1:6" ht="15.75" thickBot="1" x14ac:dyDescent="0.3">
      <c r="A32" s="25" t="s">
        <v>49</v>
      </c>
      <c r="B32" s="26" t="s">
        <v>50</v>
      </c>
      <c r="C32" s="27"/>
      <c r="D32" s="28">
        <f t="shared" ref="D32:F32" si="7">D33+D44+D46+D60</f>
        <v>3214733</v>
      </c>
      <c r="E32" s="28">
        <f t="shared" si="7"/>
        <v>2120847.02</v>
      </c>
      <c r="F32" s="28">
        <f t="shared" si="7"/>
        <v>2108270.0700000003</v>
      </c>
    </row>
    <row r="33" spans="1:6" ht="15.75" thickBot="1" x14ac:dyDescent="0.3">
      <c r="A33" s="29" t="s">
        <v>51</v>
      </c>
      <c r="B33" s="30" t="s">
        <v>52</v>
      </c>
      <c r="C33" s="31"/>
      <c r="D33" s="32">
        <f t="shared" ref="D33:F33" si="8">SUM(D34:D43)</f>
        <v>260933</v>
      </c>
      <c r="E33" s="32">
        <f t="shared" si="8"/>
        <v>0</v>
      </c>
      <c r="F33" s="32">
        <f t="shared" si="8"/>
        <v>0</v>
      </c>
    </row>
    <row r="34" spans="1:6" ht="21.75" thickBot="1" x14ac:dyDescent="0.3">
      <c r="A34" s="33" t="s">
        <v>53</v>
      </c>
      <c r="B34" s="34" t="s">
        <v>54</v>
      </c>
      <c r="C34" s="35"/>
      <c r="D34" s="36"/>
      <c r="E34" s="36"/>
      <c r="F34" s="36"/>
    </row>
    <row r="35" spans="1:6" ht="15.75" thickBot="1" x14ac:dyDescent="0.3">
      <c r="A35" s="33" t="s">
        <v>55</v>
      </c>
      <c r="B35" s="34" t="s">
        <v>56</v>
      </c>
      <c r="C35" s="35"/>
      <c r="D35" s="36"/>
      <c r="E35" s="36"/>
      <c r="F35" s="36"/>
    </row>
    <row r="36" spans="1:6" ht="15.75" thickBot="1" x14ac:dyDescent="0.3">
      <c r="A36" s="33" t="s">
        <v>57</v>
      </c>
      <c r="B36" s="34" t="s">
        <v>58</v>
      </c>
      <c r="C36" s="35"/>
      <c r="D36" s="36"/>
      <c r="E36" s="36"/>
      <c r="F36" s="36"/>
    </row>
    <row r="37" spans="1:6" ht="21.75" thickBot="1" x14ac:dyDescent="0.3">
      <c r="A37" s="33" t="s">
        <v>59</v>
      </c>
      <c r="B37" s="34" t="s">
        <v>60</v>
      </c>
      <c r="C37" s="35"/>
      <c r="D37" s="36"/>
      <c r="E37" s="36"/>
      <c r="F37" s="36"/>
    </row>
    <row r="38" spans="1:6" ht="21.75" thickBot="1" x14ac:dyDescent="0.3">
      <c r="A38" s="33" t="s">
        <v>61</v>
      </c>
      <c r="B38" s="34" t="s">
        <v>62</v>
      </c>
      <c r="C38" s="35"/>
      <c r="D38" s="36"/>
      <c r="E38" s="36"/>
      <c r="F38" s="36"/>
    </row>
    <row r="39" spans="1:6" ht="15.75" thickBot="1" x14ac:dyDescent="0.3">
      <c r="A39" s="33" t="s">
        <v>63</v>
      </c>
      <c r="B39" s="34" t="s">
        <v>64</v>
      </c>
      <c r="C39" s="35"/>
      <c r="D39" s="36"/>
      <c r="E39" s="36"/>
      <c r="F39" s="36"/>
    </row>
    <row r="40" spans="1:6" ht="21.75" thickBot="1" x14ac:dyDescent="0.3">
      <c r="A40" s="33" t="s">
        <v>65</v>
      </c>
      <c r="B40" s="34" t="s">
        <v>66</v>
      </c>
      <c r="C40" s="35"/>
      <c r="D40" s="36"/>
      <c r="E40" s="36"/>
      <c r="F40" s="36"/>
    </row>
    <row r="41" spans="1:6" ht="15.75" thickBot="1" x14ac:dyDescent="0.3">
      <c r="A41" s="33" t="s">
        <v>67</v>
      </c>
      <c r="B41" s="34" t="s">
        <v>68</v>
      </c>
      <c r="C41" s="35"/>
      <c r="D41" s="36"/>
      <c r="E41" s="36"/>
      <c r="F41" s="36"/>
    </row>
    <row r="42" spans="1:6" ht="15.75" thickBot="1" x14ac:dyDescent="0.3">
      <c r="A42" s="33" t="s">
        <v>69</v>
      </c>
      <c r="B42" s="34" t="s">
        <v>70</v>
      </c>
      <c r="C42" s="35"/>
      <c r="D42" s="36"/>
      <c r="E42" s="36"/>
      <c r="F42" s="36"/>
    </row>
    <row r="43" spans="1:6" ht="21.75" thickBot="1" x14ac:dyDescent="0.3">
      <c r="A43" s="33" t="s">
        <v>71</v>
      </c>
      <c r="B43" s="34" t="s">
        <v>72</v>
      </c>
      <c r="C43" s="35" t="s">
        <v>6</v>
      </c>
      <c r="D43" s="36">
        <v>260933</v>
      </c>
      <c r="E43" s="36">
        <v>0</v>
      </c>
      <c r="F43" s="36">
        <v>0</v>
      </c>
    </row>
    <row r="44" spans="1:6" ht="15.75" thickBot="1" x14ac:dyDescent="0.3">
      <c r="A44" s="29" t="s">
        <v>73</v>
      </c>
      <c r="B44" s="30" t="s">
        <v>74</v>
      </c>
      <c r="C44" s="31"/>
      <c r="D44" s="32">
        <f t="shared" ref="D44:F44" si="9">SUM(D45:D45)</f>
        <v>0</v>
      </c>
      <c r="E44" s="32">
        <f t="shared" si="9"/>
        <v>0</v>
      </c>
      <c r="F44" s="32">
        <f t="shared" si="9"/>
        <v>0</v>
      </c>
    </row>
    <row r="45" spans="1:6" ht="21.75" thickBot="1" x14ac:dyDescent="0.3">
      <c r="A45" s="33" t="s">
        <v>75</v>
      </c>
      <c r="B45" s="34" t="s">
        <v>76</v>
      </c>
      <c r="C45" s="35"/>
      <c r="D45" s="36"/>
      <c r="E45" s="36"/>
      <c r="F45" s="36"/>
    </row>
    <row r="46" spans="1:6" ht="23.25" thickBot="1" x14ac:dyDescent="0.3">
      <c r="A46" s="29" t="s">
        <v>77</v>
      </c>
      <c r="B46" s="30" t="s">
        <v>78</v>
      </c>
      <c r="C46" s="31"/>
      <c r="D46" s="32">
        <f t="shared" ref="D46:F46" si="10">SUM(D47:D59)</f>
        <v>2953800</v>
      </c>
      <c r="E46" s="32">
        <f t="shared" si="10"/>
        <v>2120847.02</v>
      </c>
      <c r="F46" s="32">
        <f t="shared" si="10"/>
        <v>2108270.0700000003</v>
      </c>
    </row>
    <row r="47" spans="1:6" ht="21.75" thickBot="1" x14ac:dyDescent="0.3">
      <c r="A47" s="33" t="s">
        <v>79</v>
      </c>
      <c r="B47" s="34" t="s">
        <v>80</v>
      </c>
      <c r="C47" s="35"/>
      <c r="D47" s="36"/>
      <c r="E47" s="36"/>
      <c r="F47" s="36"/>
    </row>
    <row r="48" spans="1:6" ht="21.75" thickBot="1" x14ac:dyDescent="0.3">
      <c r="A48" s="33" t="s">
        <v>81</v>
      </c>
      <c r="B48" s="34" t="s">
        <v>82</v>
      </c>
      <c r="C48" s="35"/>
      <c r="D48" s="36">
        <v>0</v>
      </c>
      <c r="E48" s="36">
        <v>0</v>
      </c>
      <c r="F48" s="36">
        <v>0</v>
      </c>
    </row>
    <row r="49" spans="1:6" ht="21.75" thickBot="1" x14ac:dyDescent="0.3">
      <c r="A49" s="33" t="s">
        <v>83</v>
      </c>
      <c r="B49" s="34" t="s">
        <v>84</v>
      </c>
      <c r="C49" s="35"/>
      <c r="D49" s="36">
        <v>0</v>
      </c>
      <c r="E49" s="36">
        <v>0</v>
      </c>
      <c r="F49" s="36">
        <v>0</v>
      </c>
    </row>
    <row r="50" spans="1:6" ht="21.75" thickBot="1" x14ac:dyDescent="0.3">
      <c r="A50" s="33" t="s">
        <v>85</v>
      </c>
      <c r="B50" s="34" t="s">
        <v>86</v>
      </c>
      <c r="C50" s="35"/>
      <c r="D50" s="36">
        <v>0</v>
      </c>
      <c r="E50" s="36">
        <v>0</v>
      </c>
      <c r="F50" s="36">
        <v>0</v>
      </c>
    </row>
    <row r="51" spans="1:6" ht="21.75" thickBot="1" x14ac:dyDescent="0.3">
      <c r="A51" s="33" t="s">
        <v>87</v>
      </c>
      <c r="B51" s="34" t="s">
        <v>88</v>
      </c>
      <c r="C51" s="35"/>
      <c r="D51" s="36"/>
      <c r="E51" s="36"/>
      <c r="F51" s="36"/>
    </row>
    <row r="52" spans="1:6" ht="21.75" thickBot="1" x14ac:dyDescent="0.3">
      <c r="A52" s="33" t="s">
        <v>89</v>
      </c>
      <c r="B52" s="34" t="s">
        <v>90</v>
      </c>
      <c r="C52" s="35"/>
      <c r="D52" s="36"/>
      <c r="E52" s="36"/>
      <c r="F52" s="36"/>
    </row>
    <row r="53" spans="1:6" ht="21.75" thickBot="1" x14ac:dyDescent="0.3">
      <c r="A53" s="33" t="s">
        <v>91</v>
      </c>
      <c r="B53" s="34" t="s">
        <v>92</v>
      </c>
      <c r="C53" s="35"/>
      <c r="D53" s="36"/>
      <c r="E53" s="36"/>
      <c r="F53" s="36"/>
    </row>
    <row r="54" spans="1:6" ht="21.75" thickBot="1" x14ac:dyDescent="0.3">
      <c r="A54" s="33" t="s">
        <v>93</v>
      </c>
      <c r="B54" s="34" t="s">
        <v>94</v>
      </c>
      <c r="C54" s="35"/>
      <c r="D54" s="36"/>
      <c r="E54" s="36"/>
      <c r="F54" s="36"/>
    </row>
    <row r="55" spans="1:6" ht="21.75" thickBot="1" x14ac:dyDescent="0.3">
      <c r="A55" s="33" t="s">
        <v>95</v>
      </c>
      <c r="B55" s="34" t="s">
        <v>96</v>
      </c>
      <c r="C55" s="35"/>
      <c r="D55" s="36"/>
      <c r="E55" s="36"/>
      <c r="F55" s="36"/>
    </row>
    <row r="56" spans="1:6" ht="21.75" thickBot="1" x14ac:dyDescent="0.3">
      <c r="A56" s="33" t="s">
        <v>97</v>
      </c>
      <c r="B56" s="34" t="s">
        <v>98</v>
      </c>
      <c r="C56" s="35" t="s">
        <v>6</v>
      </c>
      <c r="D56" s="36">
        <v>600000</v>
      </c>
      <c r="E56" s="36">
        <v>275800</v>
      </c>
      <c r="F56" s="36">
        <v>275800</v>
      </c>
    </row>
    <row r="57" spans="1:6" ht="15.75" thickBot="1" x14ac:dyDescent="0.3">
      <c r="A57" s="33" t="s">
        <v>99</v>
      </c>
      <c r="B57" s="34" t="s">
        <v>100</v>
      </c>
      <c r="C57" s="35" t="s">
        <v>6</v>
      </c>
      <c r="D57" s="36">
        <v>25000</v>
      </c>
      <c r="E57" s="36">
        <v>25000</v>
      </c>
      <c r="F57" s="36">
        <v>25000</v>
      </c>
    </row>
    <row r="58" spans="1:6" ht="15.75" thickBot="1" x14ac:dyDescent="0.3">
      <c r="A58" s="33" t="s">
        <v>101</v>
      </c>
      <c r="B58" s="34" t="s">
        <v>102</v>
      </c>
      <c r="C58" s="35" t="s">
        <v>6</v>
      </c>
      <c r="D58" s="36">
        <v>1006800</v>
      </c>
      <c r="E58" s="36">
        <v>896800</v>
      </c>
      <c r="F58" s="36">
        <v>884223.05</v>
      </c>
    </row>
    <row r="59" spans="1:6" ht="21.75" thickBot="1" x14ac:dyDescent="0.3">
      <c r="A59" s="33" t="s">
        <v>103</v>
      </c>
      <c r="B59" s="34" t="s">
        <v>104</v>
      </c>
      <c r="C59" s="35" t="s">
        <v>6</v>
      </c>
      <c r="D59" s="36">
        <v>1322000</v>
      </c>
      <c r="E59" s="36">
        <v>923247.02</v>
      </c>
      <c r="F59" s="36">
        <v>923247.02</v>
      </c>
    </row>
    <row r="60" spans="1:6" ht="23.25" thickBot="1" x14ac:dyDescent="0.3">
      <c r="A60" s="29" t="s">
        <v>105</v>
      </c>
      <c r="B60" s="30" t="s">
        <v>106</v>
      </c>
      <c r="C60" s="31"/>
      <c r="D60" s="37">
        <v>0</v>
      </c>
      <c r="E60" s="37">
        <v>0</v>
      </c>
      <c r="F60" s="37">
        <v>0</v>
      </c>
    </row>
    <row r="61" spans="1:6" ht="23.25" thickBot="1" x14ac:dyDescent="0.3">
      <c r="A61" s="25" t="s">
        <v>107</v>
      </c>
      <c r="B61" s="26" t="s">
        <v>108</v>
      </c>
      <c r="C61" s="27"/>
      <c r="D61" s="28">
        <f>D62+D68+D74</f>
        <v>6984485</v>
      </c>
      <c r="E61" s="28">
        <f>E62+E68+E74</f>
        <v>3936263.3800000004</v>
      </c>
      <c r="F61" s="28">
        <f>F62+F68+F74</f>
        <v>3573627.7</v>
      </c>
    </row>
    <row r="62" spans="1:6" ht="23.25" thickBot="1" x14ac:dyDescent="0.3">
      <c r="A62" s="29" t="s">
        <v>109</v>
      </c>
      <c r="B62" s="30" t="s">
        <v>110</v>
      </c>
      <c r="C62" s="31"/>
      <c r="D62" s="32">
        <f>SUM(D63:D67)</f>
        <v>5906697</v>
      </c>
      <c r="E62" s="32">
        <f>SUM(E63:E67)</f>
        <v>3090144.8200000003</v>
      </c>
      <c r="F62" s="32">
        <f>SUM(F63:F67)</f>
        <v>2732126.14</v>
      </c>
    </row>
    <row r="63" spans="1:6" ht="15.75" thickBot="1" x14ac:dyDescent="0.3">
      <c r="A63" s="33" t="s">
        <v>111</v>
      </c>
      <c r="B63" s="34" t="s">
        <v>112</v>
      </c>
      <c r="C63" s="35" t="s">
        <v>6</v>
      </c>
      <c r="D63" s="36">
        <v>1106697</v>
      </c>
      <c r="E63" s="36"/>
      <c r="F63" s="36"/>
    </row>
    <row r="64" spans="1:6" ht="21.75" thickBot="1" x14ac:dyDescent="0.3">
      <c r="A64" s="33" t="s">
        <v>113</v>
      </c>
      <c r="B64" s="34" t="s">
        <v>114</v>
      </c>
      <c r="C64" s="35"/>
      <c r="D64" s="36"/>
      <c r="E64" s="36"/>
      <c r="F64" s="36"/>
    </row>
    <row r="65" spans="1:6" ht="15.75" thickBot="1" x14ac:dyDescent="0.3">
      <c r="A65" s="33" t="s">
        <v>115</v>
      </c>
      <c r="B65" s="34" t="s">
        <v>116</v>
      </c>
      <c r="C65" s="35" t="s">
        <v>6</v>
      </c>
      <c r="D65" s="36">
        <v>1500000</v>
      </c>
      <c r="E65" s="36">
        <v>2724001.29</v>
      </c>
      <c r="F65" s="36">
        <v>2724001.29</v>
      </c>
    </row>
    <row r="66" spans="1:6" ht="15.75" thickBot="1" x14ac:dyDescent="0.3">
      <c r="A66" s="33" t="s">
        <v>117</v>
      </c>
      <c r="B66" s="34" t="s">
        <v>118</v>
      </c>
      <c r="C66" s="35" t="s">
        <v>6</v>
      </c>
      <c r="D66" s="36">
        <v>300000</v>
      </c>
      <c r="E66" s="36">
        <v>138.85</v>
      </c>
      <c r="F66" s="36">
        <v>138.85</v>
      </c>
    </row>
    <row r="67" spans="1:6" ht="15.75" thickBot="1" x14ac:dyDescent="0.3">
      <c r="A67" s="33" t="s">
        <v>119</v>
      </c>
      <c r="B67" s="34" t="s">
        <v>120</v>
      </c>
      <c r="C67" s="35" t="s">
        <v>121</v>
      </c>
      <c r="D67" s="36">
        <v>3000000</v>
      </c>
      <c r="E67" s="36">
        <v>366004.68</v>
      </c>
      <c r="F67" s="36">
        <v>7986</v>
      </c>
    </row>
    <row r="68" spans="1:6" ht="23.25" thickBot="1" x14ac:dyDescent="0.3">
      <c r="A68" s="29" t="s">
        <v>122</v>
      </c>
      <c r="B68" s="30" t="s">
        <v>123</v>
      </c>
      <c r="C68" s="31"/>
      <c r="D68" s="32">
        <f>SUM(D69:D73)</f>
        <v>1077788</v>
      </c>
      <c r="E68" s="32">
        <f>SUM(E69:E73)</f>
        <v>846118.56</v>
      </c>
      <c r="F68" s="32">
        <f>SUM(F69:F73)</f>
        <v>841501.56</v>
      </c>
    </row>
    <row r="69" spans="1:6" ht="15.75" thickBot="1" x14ac:dyDescent="0.3">
      <c r="A69" s="33" t="s">
        <v>124</v>
      </c>
      <c r="B69" s="34" t="s">
        <v>125</v>
      </c>
      <c r="C69" s="35" t="s">
        <v>6</v>
      </c>
      <c r="D69" s="36">
        <v>6500</v>
      </c>
      <c r="E69" s="36">
        <v>6500</v>
      </c>
      <c r="F69" s="36">
        <v>1883</v>
      </c>
    </row>
    <row r="70" spans="1:6" ht="32.25" thickBot="1" x14ac:dyDescent="0.3">
      <c r="A70" s="33" t="s">
        <v>126</v>
      </c>
      <c r="B70" s="34" t="s">
        <v>127</v>
      </c>
      <c r="C70" s="35" t="s">
        <v>6</v>
      </c>
      <c r="D70" s="36">
        <v>258128</v>
      </c>
      <c r="E70" s="36">
        <v>81712.100000000006</v>
      </c>
      <c r="F70" s="36">
        <v>81712.100000000006</v>
      </c>
    </row>
    <row r="71" spans="1:6" ht="21.75" thickBot="1" x14ac:dyDescent="0.3">
      <c r="A71" s="33" t="s">
        <v>128</v>
      </c>
      <c r="B71" s="34" t="s">
        <v>129</v>
      </c>
      <c r="C71" s="35" t="s">
        <v>6</v>
      </c>
      <c r="D71" s="36">
        <v>410160</v>
      </c>
      <c r="E71" s="36">
        <v>273286.46000000002</v>
      </c>
      <c r="F71" s="36">
        <v>273286.46000000002</v>
      </c>
    </row>
    <row r="72" spans="1:6" ht="21.75" thickBot="1" x14ac:dyDescent="0.3">
      <c r="A72" s="33" t="s">
        <v>130</v>
      </c>
      <c r="B72" s="34" t="s">
        <v>131</v>
      </c>
      <c r="C72" s="35" t="s">
        <v>6</v>
      </c>
      <c r="D72" s="36">
        <v>153000</v>
      </c>
      <c r="E72" s="36">
        <v>342120</v>
      </c>
      <c r="F72" s="36">
        <v>342120</v>
      </c>
    </row>
    <row r="73" spans="1:6" ht="32.25" thickBot="1" x14ac:dyDescent="0.3">
      <c r="A73" s="33" t="s">
        <v>132</v>
      </c>
      <c r="B73" s="34" t="s">
        <v>133</v>
      </c>
      <c r="C73" s="35" t="s">
        <v>121</v>
      </c>
      <c r="D73" s="36">
        <v>250000</v>
      </c>
      <c r="E73" s="36">
        <v>142500</v>
      </c>
      <c r="F73" s="36">
        <v>142500</v>
      </c>
    </row>
    <row r="74" spans="1:6" ht="15.75" thickBot="1" x14ac:dyDescent="0.3">
      <c r="A74" s="29" t="s">
        <v>134</v>
      </c>
      <c r="B74" s="30" t="s">
        <v>135</v>
      </c>
      <c r="C74" s="31"/>
      <c r="D74" s="37">
        <v>0</v>
      </c>
      <c r="E74" s="37">
        <v>0</v>
      </c>
      <c r="F74" s="37">
        <v>0</v>
      </c>
    </row>
    <row r="75" spans="1:6" ht="23.25" thickBot="1" x14ac:dyDescent="0.3">
      <c r="A75" s="25" t="s">
        <v>136</v>
      </c>
      <c r="B75" s="26" t="s">
        <v>137</v>
      </c>
      <c r="C75" s="27"/>
      <c r="D75" s="28">
        <f t="shared" ref="D75:F75" si="11">D76+D78+D79+D80+D82</f>
        <v>36167</v>
      </c>
      <c r="E75" s="28">
        <f t="shared" si="11"/>
        <v>260343.54</v>
      </c>
      <c r="F75" s="28">
        <f t="shared" si="11"/>
        <v>24054.57</v>
      </c>
    </row>
    <row r="76" spans="1:6" ht="15.75" thickBot="1" x14ac:dyDescent="0.3">
      <c r="A76" s="29" t="s">
        <v>138</v>
      </c>
      <c r="B76" s="30" t="s">
        <v>139</v>
      </c>
      <c r="C76" s="31"/>
      <c r="D76" s="32">
        <f t="shared" ref="D76:F76" si="12">SUM(D77:D77)</f>
        <v>0</v>
      </c>
      <c r="E76" s="32">
        <f t="shared" si="12"/>
        <v>221723.64</v>
      </c>
      <c r="F76" s="32">
        <f t="shared" si="12"/>
        <v>0</v>
      </c>
    </row>
    <row r="77" spans="1:6" ht="21.75" thickBot="1" x14ac:dyDescent="0.3">
      <c r="A77" s="33" t="s">
        <v>140</v>
      </c>
      <c r="B77" s="34" t="s">
        <v>141</v>
      </c>
      <c r="C77" s="35" t="s">
        <v>6</v>
      </c>
      <c r="D77" s="36">
        <v>0</v>
      </c>
      <c r="E77" s="36">
        <v>221723.64</v>
      </c>
      <c r="F77" s="36">
        <v>0</v>
      </c>
    </row>
    <row r="78" spans="1:6" ht="23.25" thickBot="1" x14ac:dyDescent="0.3">
      <c r="A78" s="29" t="s">
        <v>142</v>
      </c>
      <c r="B78" s="30" t="s">
        <v>143</v>
      </c>
      <c r="C78" s="31"/>
      <c r="D78" s="37">
        <v>0</v>
      </c>
      <c r="E78" s="37">
        <v>0</v>
      </c>
      <c r="F78" s="37">
        <v>0</v>
      </c>
    </row>
    <row r="79" spans="1:6" ht="23.25" thickBot="1" x14ac:dyDescent="0.3">
      <c r="A79" s="29" t="s">
        <v>144</v>
      </c>
      <c r="B79" s="30" t="s">
        <v>145</v>
      </c>
      <c r="C79" s="31"/>
      <c r="D79" s="37">
        <v>0</v>
      </c>
      <c r="E79" s="37">
        <v>0</v>
      </c>
      <c r="F79" s="37">
        <v>0</v>
      </c>
    </row>
    <row r="80" spans="1:6" ht="23.25" thickBot="1" x14ac:dyDescent="0.3">
      <c r="A80" s="29" t="s">
        <v>146</v>
      </c>
      <c r="B80" s="30" t="s">
        <v>147</v>
      </c>
      <c r="C80" s="31"/>
      <c r="D80" s="32">
        <f t="shared" ref="D80:F80" si="13">SUM(D81:D81)</f>
        <v>36167</v>
      </c>
      <c r="E80" s="32">
        <f t="shared" si="13"/>
        <v>38619.9</v>
      </c>
      <c r="F80" s="32">
        <f t="shared" si="13"/>
        <v>24054.57</v>
      </c>
    </row>
    <row r="81" spans="1:6" ht="21.75" thickBot="1" x14ac:dyDescent="0.3">
      <c r="A81" s="33" t="s">
        <v>148</v>
      </c>
      <c r="B81" s="34" t="s">
        <v>149</v>
      </c>
      <c r="C81" s="35" t="s">
        <v>6</v>
      </c>
      <c r="D81" s="36">
        <v>36167</v>
      </c>
      <c r="E81" s="36">
        <v>38619.9</v>
      </c>
      <c r="F81" s="36">
        <v>24054.57</v>
      </c>
    </row>
    <row r="82" spans="1:6" ht="23.25" thickBot="1" x14ac:dyDescent="0.3">
      <c r="A82" s="29" t="s">
        <v>150</v>
      </c>
      <c r="B82" s="30" t="s">
        <v>151</v>
      </c>
      <c r="C82" s="31"/>
      <c r="D82" s="37">
        <v>0</v>
      </c>
      <c r="E82" s="37">
        <v>0</v>
      </c>
      <c r="F82" s="37">
        <v>0</v>
      </c>
    </row>
    <row r="83" spans="1:6" ht="21.75" thickBot="1" x14ac:dyDescent="0.3">
      <c r="A83" s="17" t="s">
        <v>152</v>
      </c>
      <c r="B83" s="18" t="s">
        <v>153</v>
      </c>
      <c r="C83" s="38" t="s">
        <v>6</v>
      </c>
      <c r="D83" s="20">
        <f>D84+D332</f>
        <v>232342669.11000001</v>
      </c>
      <c r="E83" s="20">
        <f>E84+E332</f>
        <v>223808082.97999999</v>
      </c>
      <c r="F83" s="20">
        <f>F84+F332</f>
        <v>216567221.76999998</v>
      </c>
    </row>
    <row r="84" spans="1:6" ht="15.75" thickBot="1" x14ac:dyDescent="0.3">
      <c r="A84" s="21" t="s">
        <v>154</v>
      </c>
      <c r="B84" s="22" t="s">
        <v>155</v>
      </c>
      <c r="C84" s="23"/>
      <c r="D84" s="24">
        <f>D85+D94+D103+D122</f>
        <v>91157878</v>
      </c>
      <c r="E84" s="24">
        <f>E85+E94+E103+E122</f>
        <v>55684212.099999994</v>
      </c>
      <c r="F84" s="24">
        <f>F85+F94+F103+F122</f>
        <v>50461533.93</v>
      </c>
    </row>
    <row r="85" spans="1:6" ht="15.75" thickBot="1" x14ac:dyDescent="0.3">
      <c r="A85" s="25" t="s">
        <v>156</v>
      </c>
      <c r="B85" s="26" t="s">
        <v>157</v>
      </c>
      <c r="C85" s="27"/>
      <c r="D85" s="28">
        <f t="shared" ref="D85:F85" si="14">D86+D88+D89+D90</f>
        <v>0</v>
      </c>
      <c r="E85" s="28">
        <f t="shared" si="14"/>
        <v>0</v>
      </c>
      <c r="F85" s="28">
        <f t="shared" si="14"/>
        <v>0</v>
      </c>
    </row>
    <row r="86" spans="1:6" ht="23.25" thickBot="1" x14ac:dyDescent="0.3">
      <c r="A86" s="29" t="s">
        <v>158</v>
      </c>
      <c r="B86" s="30" t="s">
        <v>159</v>
      </c>
      <c r="C86" s="31"/>
      <c r="D86" s="32">
        <f t="shared" ref="D86:F86" si="15">SUM(D87:D87)</f>
        <v>0</v>
      </c>
      <c r="E86" s="32">
        <f t="shared" si="15"/>
        <v>0</v>
      </c>
      <c r="F86" s="32">
        <f t="shared" si="15"/>
        <v>0</v>
      </c>
    </row>
    <row r="87" spans="1:6" ht="21.75" thickBot="1" x14ac:dyDescent="0.3">
      <c r="A87" s="33" t="s">
        <v>160</v>
      </c>
      <c r="B87" s="34" t="s">
        <v>161</v>
      </c>
      <c r="C87" s="35"/>
      <c r="D87" s="36"/>
      <c r="E87" s="36"/>
      <c r="F87" s="36"/>
    </row>
    <row r="88" spans="1:6" ht="23.25" thickBot="1" x14ac:dyDescent="0.3">
      <c r="A88" s="29" t="s">
        <v>162</v>
      </c>
      <c r="B88" s="30" t="s">
        <v>163</v>
      </c>
      <c r="C88" s="31"/>
      <c r="D88" s="37">
        <v>0</v>
      </c>
      <c r="E88" s="37">
        <v>0</v>
      </c>
      <c r="F88" s="37">
        <v>0</v>
      </c>
    </row>
    <row r="89" spans="1:6" ht="23.25" thickBot="1" x14ac:dyDescent="0.3">
      <c r="A89" s="29" t="s">
        <v>164</v>
      </c>
      <c r="B89" s="30" t="s">
        <v>165</v>
      </c>
      <c r="C89" s="31"/>
      <c r="D89" s="37">
        <v>0</v>
      </c>
      <c r="E89" s="37">
        <v>0</v>
      </c>
      <c r="F89" s="37">
        <v>0</v>
      </c>
    </row>
    <row r="90" spans="1:6" ht="15.75" thickBot="1" x14ac:dyDescent="0.3">
      <c r="A90" s="29" t="s">
        <v>166</v>
      </c>
      <c r="B90" s="30" t="s">
        <v>167</v>
      </c>
      <c r="C90" s="31"/>
      <c r="D90" s="32">
        <f t="shared" ref="D90:F90" si="16">SUM(D91:D93)</f>
        <v>0</v>
      </c>
      <c r="E90" s="32">
        <f t="shared" si="16"/>
        <v>0</v>
      </c>
      <c r="F90" s="32">
        <f t="shared" si="16"/>
        <v>0</v>
      </c>
    </row>
    <row r="91" spans="1:6" ht="21.75" thickBot="1" x14ac:dyDescent="0.3">
      <c r="A91" s="33" t="s">
        <v>168</v>
      </c>
      <c r="B91" s="34" t="s">
        <v>169</v>
      </c>
      <c r="C91" s="35"/>
      <c r="D91" s="36"/>
      <c r="E91" s="36"/>
      <c r="F91" s="36"/>
    </row>
    <row r="92" spans="1:6" ht="21.75" thickBot="1" x14ac:dyDescent="0.3">
      <c r="A92" s="33" t="s">
        <v>170</v>
      </c>
      <c r="B92" s="34" t="s">
        <v>171</v>
      </c>
      <c r="C92" s="35"/>
      <c r="D92" s="36"/>
      <c r="E92" s="36"/>
      <c r="F92" s="36"/>
    </row>
    <row r="93" spans="1:6" ht="21.75" thickBot="1" x14ac:dyDescent="0.3">
      <c r="A93" s="33" t="s">
        <v>172</v>
      </c>
      <c r="B93" s="34" t="s">
        <v>173</v>
      </c>
      <c r="C93" s="35"/>
      <c r="D93" s="36"/>
      <c r="E93" s="36"/>
      <c r="F93" s="36"/>
    </row>
    <row r="94" spans="1:6" ht="15.75" thickBot="1" x14ac:dyDescent="0.3">
      <c r="A94" s="25" t="s">
        <v>174</v>
      </c>
      <c r="B94" s="26" t="s">
        <v>175</v>
      </c>
      <c r="C94" s="27"/>
      <c r="D94" s="28">
        <f>D95+D97+D100+D101</f>
        <v>218280</v>
      </c>
      <c r="E94" s="28">
        <f>E95+E97+E100+E101</f>
        <v>195980</v>
      </c>
      <c r="F94" s="28">
        <f>F95+F97+F100+F101</f>
        <v>172606.19</v>
      </c>
    </row>
    <row r="95" spans="1:6" ht="23.25" thickBot="1" x14ac:dyDescent="0.3">
      <c r="A95" s="29" t="s">
        <v>176</v>
      </c>
      <c r="B95" s="30" t="s">
        <v>177</v>
      </c>
      <c r="C95" s="31"/>
      <c r="D95" s="32">
        <f t="shared" ref="D95:F95" si="17">SUM(D96:D96)</f>
        <v>0</v>
      </c>
      <c r="E95" s="32">
        <f t="shared" si="17"/>
        <v>0</v>
      </c>
      <c r="F95" s="32">
        <f t="shared" si="17"/>
        <v>0</v>
      </c>
    </row>
    <row r="96" spans="1:6" ht="32.25" thickBot="1" x14ac:dyDescent="0.3">
      <c r="A96" s="33" t="s">
        <v>178</v>
      </c>
      <c r="B96" s="34" t="s">
        <v>179</v>
      </c>
      <c r="C96" s="35"/>
      <c r="D96" s="36">
        <v>0</v>
      </c>
      <c r="E96" s="36">
        <v>0</v>
      </c>
      <c r="F96" s="36">
        <v>0</v>
      </c>
    </row>
    <row r="97" spans="1:6" ht="23.25" thickBot="1" x14ac:dyDescent="0.3">
      <c r="A97" s="29" t="s">
        <v>180</v>
      </c>
      <c r="B97" s="30" t="s">
        <v>181</v>
      </c>
      <c r="C97" s="31"/>
      <c r="D97" s="32">
        <f>SUM(D98:D99)</f>
        <v>218280</v>
      </c>
      <c r="E97" s="32">
        <f>SUM(E98:E99)</f>
        <v>195980</v>
      </c>
      <c r="F97" s="32">
        <f>SUM(F98:F99)</f>
        <v>172606.19</v>
      </c>
    </row>
    <row r="98" spans="1:6" ht="15.75" thickBot="1" x14ac:dyDescent="0.3">
      <c r="A98" s="33" t="s">
        <v>182</v>
      </c>
      <c r="B98" s="34" t="s">
        <v>183</v>
      </c>
      <c r="C98" s="35" t="s">
        <v>6</v>
      </c>
      <c r="D98" s="36">
        <v>198180</v>
      </c>
      <c r="E98" s="36">
        <v>173180</v>
      </c>
      <c r="F98" s="36">
        <v>149807.34</v>
      </c>
    </row>
    <row r="99" spans="1:6" ht="15.75" thickBot="1" x14ac:dyDescent="0.3">
      <c r="A99" s="33" t="s">
        <v>184</v>
      </c>
      <c r="B99" s="34" t="s">
        <v>185</v>
      </c>
      <c r="C99" s="35" t="s">
        <v>6</v>
      </c>
      <c r="D99" s="36">
        <v>20100</v>
      </c>
      <c r="E99" s="36">
        <v>22800</v>
      </c>
      <c r="F99" s="36">
        <v>22798.85</v>
      </c>
    </row>
    <row r="100" spans="1:6" ht="23.25" thickBot="1" x14ac:dyDescent="0.3">
      <c r="A100" s="29" t="s">
        <v>186</v>
      </c>
      <c r="B100" s="30" t="s">
        <v>187</v>
      </c>
      <c r="C100" s="31"/>
      <c r="D100" s="37">
        <v>0</v>
      </c>
      <c r="E100" s="37">
        <v>0</v>
      </c>
      <c r="F100" s="37">
        <v>0</v>
      </c>
    </row>
    <row r="101" spans="1:6" ht="23.25" thickBot="1" x14ac:dyDescent="0.3">
      <c r="A101" s="29" t="s">
        <v>188</v>
      </c>
      <c r="B101" s="30" t="s">
        <v>189</v>
      </c>
      <c r="C101" s="31"/>
      <c r="D101" s="32">
        <f t="shared" ref="D101:F101" si="18">SUM(D102:D102)</f>
        <v>0</v>
      </c>
      <c r="E101" s="32">
        <f t="shared" si="18"/>
        <v>0</v>
      </c>
      <c r="F101" s="32">
        <f t="shared" si="18"/>
        <v>0</v>
      </c>
    </row>
    <row r="102" spans="1:6" ht="21.75" thickBot="1" x14ac:dyDescent="0.3">
      <c r="A102" s="33" t="s">
        <v>190</v>
      </c>
      <c r="B102" s="34" t="s">
        <v>191</v>
      </c>
      <c r="C102" s="35"/>
      <c r="D102" s="36"/>
      <c r="E102" s="36"/>
      <c r="F102" s="36"/>
    </row>
    <row r="103" spans="1:6" ht="23.25" thickBot="1" x14ac:dyDescent="0.3">
      <c r="A103" s="25" t="s">
        <v>192</v>
      </c>
      <c r="B103" s="26" t="s">
        <v>193</v>
      </c>
      <c r="C103" s="27"/>
      <c r="D103" s="28">
        <f>D104+D116+D118+D120+D121</f>
        <v>6786032</v>
      </c>
      <c r="E103" s="28">
        <f>E104+E116+E118+E120+E121</f>
        <v>7196617.0899999999</v>
      </c>
      <c r="F103" s="28">
        <f>F104+F116+F118+F120+F121</f>
        <v>6487964.7300000004</v>
      </c>
    </row>
    <row r="104" spans="1:6" ht="15.75" thickBot="1" x14ac:dyDescent="0.3">
      <c r="A104" s="29" t="s">
        <v>194</v>
      </c>
      <c r="B104" s="30" t="s">
        <v>195</v>
      </c>
      <c r="C104" s="31"/>
      <c r="D104" s="32">
        <f>SUM(D105:D115)</f>
        <v>6602032</v>
      </c>
      <c r="E104" s="32">
        <f>SUM(E105:E115)</f>
        <v>7077617.0899999999</v>
      </c>
      <c r="F104" s="32">
        <f>SUM(F105:F115)</f>
        <v>6386925.0800000001</v>
      </c>
    </row>
    <row r="105" spans="1:6" ht="21.75" thickBot="1" x14ac:dyDescent="0.3">
      <c r="A105" s="33" t="s">
        <v>196</v>
      </c>
      <c r="B105" s="34" t="s">
        <v>197</v>
      </c>
      <c r="C105" s="35"/>
      <c r="D105" s="36"/>
      <c r="E105" s="36"/>
      <c r="F105" s="36"/>
    </row>
    <row r="106" spans="1:6" ht="21.75" thickBot="1" x14ac:dyDescent="0.3">
      <c r="A106" s="33" t="s">
        <v>198</v>
      </c>
      <c r="B106" s="34" t="s">
        <v>199</v>
      </c>
      <c r="C106" s="35"/>
      <c r="D106" s="36"/>
      <c r="E106" s="36"/>
      <c r="F106" s="36"/>
    </row>
    <row r="107" spans="1:6" ht="21.75" thickBot="1" x14ac:dyDescent="0.3">
      <c r="A107" s="33" t="s">
        <v>200</v>
      </c>
      <c r="B107" s="34" t="s">
        <v>201</v>
      </c>
      <c r="C107" s="35"/>
      <c r="D107" s="36"/>
      <c r="E107" s="36"/>
      <c r="F107" s="36"/>
    </row>
    <row r="108" spans="1:6" ht="21.75" thickBot="1" x14ac:dyDescent="0.3">
      <c r="A108" s="33" t="s">
        <v>202</v>
      </c>
      <c r="B108" s="34" t="s">
        <v>203</v>
      </c>
      <c r="C108" s="35"/>
      <c r="D108" s="36"/>
      <c r="E108" s="36"/>
      <c r="F108" s="36"/>
    </row>
    <row r="109" spans="1:6" ht="21.75" thickBot="1" x14ac:dyDescent="0.3">
      <c r="A109" s="33" t="s">
        <v>204</v>
      </c>
      <c r="B109" s="34" t="s">
        <v>205</v>
      </c>
      <c r="C109" s="35"/>
      <c r="D109" s="36"/>
      <c r="E109" s="36"/>
      <c r="F109" s="36"/>
    </row>
    <row r="110" spans="1:6" ht="21.75" thickBot="1" x14ac:dyDescent="0.3">
      <c r="A110" s="33" t="s">
        <v>206</v>
      </c>
      <c r="B110" s="34" t="s">
        <v>207</v>
      </c>
      <c r="C110" s="35" t="s">
        <v>6</v>
      </c>
      <c r="D110" s="36">
        <v>300000</v>
      </c>
      <c r="E110" s="36">
        <v>242000</v>
      </c>
      <c r="F110" s="36">
        <v>241653.68</v>
      </c>
    </row>
    <row r="111" spans="1:6" ht="32.25" thickBot="1" x14ac:dyDescent="0.3">
      <c r="A111" s="33" t="s">
        <v>208</v>
      </c>
      <c r="B111" s="34" t="s">
        <v>209</v>
      </c>
      <c r="C111" s="35" t="s">
        <v>6</v>
      </c>
      <c r="D111" s="36">
        <v>5515000</v>
      </c>
      <c r="E111" s="36">
        <v>6165000</v>
      </c>
      <c r="F111" s="36">
        <v>6145271.4000000004</v>
      </c>
    </row>
    <row r="112" spans="1:6" ht="15.75" thickBot="1" x14ac:dyDescent="0.3">
      <c r="A112" s="33" t="s">
        <v>210</v>
      </c>
      <c r="B112" s="34" t="s">
        <v>211</v>
      </c>
      <c r="C112" s="35" t="s">
        <v>121</v>
      </c>
      <c r="D112" s="36">
        <v>157778</v>
      </c>
      <c r="E112" s="36">
        <v>41363.089999999997</v>
      </c>
      <c r="F112" s="36"/>
    </row>
    <row r="113" spans="1:6" ht="32.25" thickBot="1" x14ac:dyDescent="0.3">
      <c r="A113" s="33" t="s">
        <v>212</v>
      </c>
      <c r="B113" s="34" t="s">
        <v>213</v>
      </c>
      <c r="C113" s="35"/>
      <c r="D113" s="36">
        <v>0</v>
      </c>
      <c r="E113" s="36">
        <v>0</v>
      </c>
      <c r="F113" s="36">
        <v>0</v>
      </c>
    </row>
    <row r="114" spans="1:6" ht="15.75" thickBot="1" x14ac:dyDescent="0.3">
      <c r="A114" s="33" t="s">
        <v>214</v>
      </c>
      <c r="B114" s="34" t="s">
        <v>215</v>
      </c>
      <c r="C114" s="35"/>
      <c r="D114" s="36"/>
      <c r="E114" s="36"/>
      <c r="F114" s="36"/>
    </row>
    <row r="115" spans="1:6" ht="21.75" thickBot="1" x14ac:dyDescent="0.3">
      <c r="A115" s="33" t="s">
        <v>216</v>
      </c>
      <c r="B115" s="34" t="s">
        <v>217</v>
      </c>
      <c r="C115" s="35" t="s">
        <v>6</v>
      </c>
      <c r="D115" s="36">
        <v>629254</v>
      </c>
      <c r="E115" s="36">
        <v>629254</v>
      </c>
      <c r="F115" s="36">
        <v>0</v>
      </c>
    </row>
    <row r="116" spans="1:6" ht="23.25" thickBot="1" x14ac:dyDescent="0.3">
      <c r="A116" s="29" t="s">
        <v>218</v>
      </c>
      <c r="B116" s="30" t="s">
        <v>219</v>
      </c>
      <c r="C116" s="31"/>
      <c r="D116" s="32">
        <f t="shared" ref="D116:F116" si="19">SUM(D117:D117)</f>
        <v>65000</v>
      </c>
      <c r="E116" s="32">
        <f t="shared" si="19"/>
        <v>0</v>
      </c>
      <c r="F116" s="32">
        <f t="shared" si="19"/>
        <v>0</v>
      </c>
    </row>
    <row r="117" spans="1:6" ht="21.75" thickBot="1" x14ac:dyDescent="0.3">
      <c r="A117" s="33" t="s">
        <v>220</v>
      </c>
      <c r="B117" s="34" t="s">
        <v>221</v>
      </c>
      <c r="C117" s="35" t="s">
        <v>6</v>
      </c>
      <c r="D117" s="36">
        <v>65000</v>
      </c>
      <c r="E117" s="36">
        <v>0</v>
      </c>
      <c r="F117" s="36">
        <v>0</v>
      </c>
    </row>
    <row r="118" spans="1:6" ht="23.25" thickBot="1" x14ac:dyDescent="0.3">
      <c r="A118" s="29" t="s">
        <v>222</v>
      </c>
      <c r="B118" s="30" t="s">
        <v>223</v>
      </c>
      <c r="C118" s="31"/>
      <c r="D118" s="32">
        <f t="shared" ref="D118:F118" si="20">SUM(D119:D119)</f>
        <v>119000</v>
      </c>
      <c r="E118" s="32">
        <f t="shared" si="20"/>
        <v>119000</v>
      </c>
      <c r="F118" s="32">
        <f t="shared" si="20"/>
        <v>101039.65</v>
      </c>
    </row>
    <row r="119" spans="1:6" ht="32.25" thickBot="1" x14ac:dyDescent="0.3">
      <c r="A119" s="33" t="s">
        <v>224</v>
      </c>
      <c r="B119" s="34" t="s">
        <v>225</v>
      </c>
      <c r="C119" s="35" t="s">
        <v>6</v>
      </c>
      <c r="D119" s="36">
        <v>119000</v>
      </c>
      <c r="E119" s="36">
        <v>119000</v>
      </c>
      <c r="F119" s="36">
        <v>101039.65</v>
      </c>
    </row>
    <row r="120" spans="1:6" ht="23.25" thickBot="1" x14ac:dyDescent="0.3">
      <c r="A120" s="29" t="s">
        <v>226</v>
      </c>
      <c r="B120" s="30" t="s">
        <v>227</v>
      </c>
      <c r="C120" s="31"/>
      <c r="D120" s="37">
        <v>0</v>
      </c>
      <c r="E120" s="37">
        <v>0</v>
      </c>
      <c r="F120" s="37">
        <v>0</v>
      </c>
    </row>
    <row r="121" spans="1:6" ht="23.25" thickBot="1" x14ac:dyDescent="0.3">
      <c r="A121" s="29" t="s">
        <v>228</v>
      </c>
      <c r="B121" s="30" t="s">
        <v>229</v>
      </c>
      <c r="C121" s="31"/>
      <c r="D121" s="37">
        <v>0</v>
      </c>
      <c r="E121" s="37">
        <v>0</v>
      </c>
      <c r="F121" s="37">
        <v>0</v>
      </c>
    </row>
    <row r="122" spans="1:6" ht="23.25" thickBot="1" x14ac:dyDescent="0.3">
      <c r="A122" s="25" t="s">
        <v>230</v>
      </c>
      <c r="B122" s="26" t="s">
        <v>231</v>
      </c>
      <c r="C122" s="27"/>
      <c r="D122" s="28">
        <f>D123+D296</f>
        <v>84153566</v>
      </c>
      <c r="E122" s="28">
        <f>E123+E296</f>
        <v>48291615.00999999</v>
      </c>
      <c r="F122" s="28">
        <f>F123+F296</f>
        <v>43800963.009999998</v>
      </c>
    </row>
    <row r="123" spans="1:6" ht="15.75" thickBot="1" x14ac:dyDescent="0.3">
      <c r="A123" s="29" t="s">
        <v>232</v>
      </c>
      <c r="B123" s="30" t="s">
        <v>233</v>
      </c>
      <c r="C123" s="31"/>
      <c r="D123" s="32">
        <f>SUM(D124:D295)</f>
        <v>30310737</v>
      </c>
      <c r="E123" s="32">
        <f>SUM(E124:E295)</f>
        <v>23606790.669999998</v>
      </c>
      <c r="F123" s="32">
        <f>SUM(F124:F295)</f>
        <v>20149105.459999997</v>
      </c>
    </row>
    <row r="124" spans="1:6" ht="32.25" thickBot="1" x14ac:dyDescent="0.3">
      <c r="A124" s="33" t="s">
        <v>234</v>
      </c>
      <c r="B124" s="34" t="s">
        <v>235</v>
      </c>
      <c r="C124" s="35" t="s">
        <v>6</v>
      </c>
      <c r="D124" s="36">
        <v>18295650</v>
      </c>
      <c r="E124" s="36">
        <v>16570718.83</v>
      </c>
      <c r="F124" s="36">
        <v>16570227.77</v>
      </c>
    </row>
    <row r="125" spans="1:6" ht="15.75" thickBot="1" x14ac:dyDescent="0.3">
      <c r="A125" s="33" t="s">
        <v>236</v>
      </c>
      <c r="B125" s="34" t="s">
        <v>237</v>
      </c>
      <c r="C125" s="35"/>
      <c r="D125" s="36"/>
      <c r="E125" s="36"/>
      <c r="F125" s="36"/>
    </row>
    <row r="126" spans="1:6" ht="21.75" thickBot="1" x14ac:dyDescent="0.3">
      <c r="A126" s="33" t="s">
        <v>238</v>
      </c>
      <c r="B126" s="34" t="s">
        <v>239</v>
      </c>
      <c r="C126" s="35"/>
      <c r="D126" s="36"/>
      <c r="E126" s="36"/>
      <c r="F126" s="36"/>
    </row>
    <row r="127" spans="1:6" ht="21.75" thickBot="1" x14ac:dyDescent="0.3">
      <c r="A127" s="33" t="s">
        <v>240</v>
      </c>
      <c r="B127" s="34" t="s">
        <v>241</v>
      </c>
      <c r="C127" s="35"/>
      <c r="D127" s="36"/>
      <c r="E127" s="36"/>
      <c r="F127" s="36"/>
    </row>
    <row r="128" spans="1:6" ht="21.75" thickBot="1" x14ac:dyDescent="0.3">
      <c r="A128" s="33" t="s">
        <v>242</v>
      </c>
      <c r="B128" s="34" t="s">
        <v>243</v>
      </c>
      <c r="C128" s="35"/>
      <c r="D128" s="36"/>
      <c r="E128" s="36"/>
      <c r="F128" s="36"/>
    </row>
    <row r="129" spans="1:6" ht="15.75" thickBot="1" x14ac:dyDescent="0.3">
      <c r="A129" s="33" t="s">
        <v>244</v>
      </c>
      <c r="B129" s="34" t="s">
        <v>245</v>
      </c>
      <c r="C129" s="35"/>
      <c r="D129" s="36"/>
      <c r="E129" s="36"/>
      <c r="F129" s="36"/>
    </row>
    <row r="130" spans="1:6" ht="21.75" thickBot="1" x14ac:dyDescent="0.3">
      <c r="A130" s="33" t="s">
        <v>246</v>
      </c>
      <c r="B130" s="34" t="s">
        <v>247</v>
      </c>
      <c r="C130" s="35"/>
      <c r="D130" s="36"/>
      <c r="E130" s="36"/>
      <c r="F130" s="36"/>
    </row>
    <row r="131" spans="1:6" ht="21.75" thickBot="1" x14ac:dyDescent="0.3">
      <c r="A131" s="33" t="s">
        <v>248</v>
      </c>
      <c r="B131" s="34" t="s">
        <v>249</v>
      </c>
      <c r="C131" s="35"/>
      <c r="D131" s="36"/>
      <c r="E131" s="36"/>
      <c r="F131" s="36"/>
    </row>
    <row r="132" spans="1:6" ht="21.75" thickBot="1" x14ac:dyDescent="0.3">
      <c r="A132" s="33" t="s">
        <v>250</v>
      </c>
      <c r="B132" s="34" t="s">
        <v>251</v>
      </c>
      <c r="C132" s="35"/>
      <c r="D132" s="36"/>
      <c r="E132" s="36"/>
      <c r="F132" s="36"/>
    </row>
    <row r="133" spans="1:6" ht="21.75" thickBot="1" x14ac:dyDescent="0.3">
      <c r="A133" s="33" t="s">
        <v>252</v>
      </c>
      <c r="B133" s="34" t="s">
        <v>253</v>
      </c>
      <c r="C133" s="35"/>
      <c r="D133" s="36"/>
      <c r="E133" s="36"/>
      <c r="F133" s="36"/>
    </row>
    <row r="134" spans="1:6" ht="21.75" thickBot="1" x14ac:dyDescent="0.3">
      <c r="A134" s="33" t="s">
        <v>254</v>
      </c>
      <c r="B134" s="34" t="s">
        <v>255</v>
      </c>
      <c r="C134" s="35"/>
      <c r="D134" s="36"/>
      <c r="E134" s="36"/>
      <c r="F134" s="36"/>
    </row>
    <row r="135" spans="1:6" ht="21.75" thickBot="1" x14ac:dyDescent="0.3">
      <c r="A135" s="33" t="s">
        <v>256</v>
      </c>
      <c r="B135" s="34" t="s">
        <v>257</v>
      </c>
      <c r="C135" s="35"/>
      <c r="D135" s="36"/>
      <c r="E135" s="36"/>
      <c r="F135" s="36"/>
    </row>
    <row r="136" spans="1:6" ht="21.75" thickBot="1" x14ac:dyDescent="0.3">
      <c r="A136" s="33" t="s">
        <v>258</v>
      </c>
      <c r="B136" s="34" t="s">
        <v>259</v>
      </c>
      <c r="C136" s="35"/>
      <c r="D136" s="36"/>
      <c r="E136" s="36"/>
      <c r="F136" s="36"/>
    </row>
    <row r="137" spans="1:6" ht="21.75" thickBot="1" x14ac:dyDescent="0.3">
      <c r="A137" s="33" t="s">
        <v>260</v>
      </c>
      <c r="B137" s="34" t="s">
        <v>261</v>
      </c>
      <c r="C137" s="35"/>
      <c r="D137" s="36"/>
      <c r="E137" s="36"/>
      <c r="F137" s="36"/>
    </row>
    <row r="138" spans="1:6" ht="21.75" thickBot="1" x14ac:dyDescent="0.3">
      <c r="A138" s="33" t="s">
        <v>262</v>
      </c>
      <c r="B138" s="34" t="s">
        <v>263</v>
      </c>
      <c r="C138" s="35"/>
      <c r="D138" s="36"/>
      <c r="E138" s="36"/>
      <c r="F138" s="36"/>
    </row>
    <row r="139" spans="1:6" ht="21.75" thickBot="1" x14ac:dyDescent="0.3">
      <c r="A139" s="33" t="s">
        <v>264</v>
      </c>
      <c r="B139" s="34" t="s">
        <v>265</v>
      </c>
      <c r="C139" s="35"/>
      <c r="D139" s="36"/>
      <c r="E139" s="36"/>
      <c r="F139" s="36"/>
    </row>
    <row r="140" spans="1:6" ht="21.75" thickBot="1" x14ac:dyDescent="0.3">
      <c r="A140" s="33" t="s">
        <v>266</v>
      </c>
      <c r="B140" s="34" t="s">
        <v>267</v>
      </c>
      <c r="C140" s="35"/>
      <c r="D140" s="36"/>
      <c r="E140" s="36"/>
      <c r="F140" s="36"/>
    </row>
    <row r="141" spans="1:6" ht="21.75" thickBot="1" x14ac:dyDescent="0.3">
      <c r="A141" s="33" t="s">
        <v>268</v>
      </c>
      <c r="B141" s="34" t="s">
        <v>269</v>
      </c>
      <c r="C141" s="35"/>
      <c r="D141" s="36"/>
      <c r="E141" s="36"/>
      <c r="F141" s="36"/>
    </row>
    <row r="142" spans="1:6" ht="21.75" thickBot="1" x14ac:dyDescent="0.3">
      <c r="A142" s="33" t="s">
        <v>270</v>
      </c>
      <c r="B142" s="34" t="s">
        <v>271</v>
      </c>
      <c r="C142" s="35"/>
      <c r="D142" s="36"/>
      <c r="E142" s="36"/>
      <c r="F142" s="36"/>
    </row>
    <row r="143" spans="1:6" ht="21.75" thickBot="1" x14ac:dyDescent="0.3">
      <c r="A143" s="33" t="s">
        <v>272</v>
      </c>
      <c r="B143" s="34" t="s">
        <v>273</v>
      </c>
      <c r="C143" s="35"/>
      <c r="D143" s="36"/>
      <c r="E143" s="36"/>
      <c r="F143" s="36"/>
    </row>
    <row r="144" spans="1:6" ht="21.75" thickBot="1" x14ac:dyDescent="0.3">
      <c r="A144" s="33" t="s">
        <v>274</v>
      </c>
      <c r="B144" s="34" t="s">
        <v>275</v>
      </c>
      <c r="C144" s="35"/>
      <c r="D144" s="36"/>
      <c r="E144" s="36"/>
      <c r="F144" s="36"/>
    </row>
    <row r="145" spans="1:6" ht="21.75" thickBot="1" x14ac:dyDescent="0.3">
      <c r="A145" s="33" t="s">
        <v>276</v>
      </c>
      <c r="B145" s="34" t="s">
        <v>277</v>
      </c>
      <c r="C145" s="35"/>
      <c r="D145" s="36"/>
      <c r="E145" s="36"/>
      <c r="F145" s="36"/>
    </row>
    <row r="146" spans="1:6" ht="21.75" thickBot="1" x14ac:dyDescent="0.3">
      <c r="A146" s="33" t="s">
        <v>278</v>
      </c>
      <c r="B146" s="34" t="s">
        <v>279</v>
      </c>
      <c r="C146" s="35"/>
      <c r="D146" s="36"/>
      <c r="E146" s="36"/>
      <c r="F146" s="36"/>
    </row>
    <row r="147" spans="1:6" ht="21.75" thickBot="1" x14ac:dyDescent="0.3">
      <c r="A147" s="33" t="s">
        <v>280</v>
      </c>
      <c r="B147" s="34" t="s">
        <v>281</v>
      </c>
      <c r="C147" s="35"/>
      <c r="D147" s="36"/>
      <c r="E147" s="36"/>
      <c r="F147" s="36"/>
    </row>
    <row r="148" spans="1:6" ht="15.75" thickBot="1" x14ac:dyDescent="0.3">
      <c r="A148" s="33" t="s">
        <v>282</v>
      </c>
      <c r="B148" s="34" t="s">
        <v>283</v>
      </c>
      <c r="C148" s="35"/>
      <c r="D148" s="36"/>
      <c r="E148" s="36"/>
      <c r="F148" s="36"/>
    </row>
    <row r="149" spans="1:6" ht="21.75" thickBot="1" x14ac:dyDescent="0.3">
      <c r="A149" s="33" t="s">
        <v>284</v>
      </c>
      <c r="B149" s="34" t="s">
        <v>285</v>
      </c>
      <c r="C149" s="35"/>
      <c r="D149" s="36"/>
      <c r="E149" s="36"/>
      <c r="F149" s="36"/>
    </row>
    <row r="150" spans="1:6" ht="21.75" thickBot="1" x14ac:dyDescent="0.3">
      <c r="A150" s="33" t="s">
        <v>286</v>
      </c>
      <c r="B150" s="34" t="s">
        <v>287</v>
      </c>
      <c r="C150" s="35"/>
      <c r="D150" s="36"/>
      <c r="E150" s="36"/>
      <c r="F150" s="36"/>
    </row>
    <row r="151" spans="1:6" ht="21.75" thickBot="1" x14ac:dyDescent="0.3">
      <c r="A151" s="33" t="s">
        <v>288</v>
      </c>
      <c r="B151" s="34" t="s">
        <v>289</v>
      </c>
      <c r="C151" s="35"/>
      <c r="D151" s="36"/>
      <c r="E151" s="36"/>
      <c r="F151" s="36"/>
    </row>
    <row r="152" spans="1:6" ht="21.75" thickBot="1" x14ac:dyDescent="0.3">
      <c r="A152" s="33" t="s">
        <v>290</v>
      </c>
      <c r="B152" s="34" t="s">
        <v>291</v>
      </c>
      <c r="C152" s="35"/>
      <c r="D152" s="36"/>
      <c r="E152" s="36"/>
      <c r="F152" s="36"/>
    </row>
    <row r="153" spans="1:6" ht="21.75" thickBot="1" x14ac:dyDescent="0.3">
      <c r="A153" s="33" t="s">
        <v>292</v>
      </c>
      <c r="B153" s="34" t="s">
        <v>293</v>
      </c>
      <c r="C153" s="35"/>
      <c r="D153" s="36"/>
      <c r="E153" s="36"/>
      <c r="F153" s="36"/>
    </row>
    <row r="154" spans="1:6" ht="21.75" thickBot="1" x14ac:dyDescent="0.3">
      <c r="A154" s="33" t="s">
        <v>294</v>
      </c>
      <c r="B154" s="34" t="s">
        <v>295</v>
      </c>
      <c r="C154" s="35"/>
      <c r="D154" s="36"/>
      <c r="E154" s="36"/>
      <c r="F154" s="36"/>
    </row>
    <row r="155" spans="1:6" ht="21.75" thickBot="1" x14ac:dyDescent="0.3">
      <c r="A155" s="33" t="s">
        <v>296</v>
      </c>
      <c r="B155" s="34" t="s">
        <v>297</v>
      </c>
      <c r="C155" s="35"/>
      <c r="D155" s="36"/>
      <c r="E155" s="36"/>
      <c r="F155" s="36"/>
    </row>
    <row r="156" spans="1:6" ht="15.75" thickBot="1" x14ac:dyDescent="0.3">
      <c r="A156" s="33" t="s">
        <v>298</v>
      </c>
      <c r="B156" s="34" t="s">
        <v>299</v>
      </c>
      <c r="C156" s="35"/>
      <c r="D156" s="36"/>
      <c r="E156" s="36"/>
      <c r="F156" s="36"/>
    </row>
    <row r="157" spans="1:6" ht="21.75" thickBot="1" x14ac:dyDescent="0.3">
      <c r="A157" s="33" t="s">
        <v>300</v>
      </c>
      <c r="B157" s="34" t="s">
        <v>301</v>
      </c>
      <c r="C157" s="35"/>
      <c r="D157" s="36"/>
      <c r="E157" s="36"/>
      <c r="F157" s="36"/>
    </row>
    <row r="158" spans="1:6" ht="15.75" thickBot="1" x14ac:dyDescent="0.3">
      <c r="A158" s="33" t="s">
        <v>302</v>
      </c>
      <c r="B158" s="34" t="s">
        <v>303</v>
      </c>
      <c r="C158" s="35"/>
      <c r="D158" s="36"/>
      <c r="E158" s="36"/>
      <c r="F158" s="36"/>
    </row>
    <row r="159" spans="1:6" ht="21.75" thickBot="1" x14ac:dyDescent="0.3">
      <c r="A159" s="33" t="s">
        <v>304</v>
      </c>
      <c r="B159" s="34" t="s">
        <v>305</v>
      </c>
      <c r="C159" s="35"/>
      <c r="D159" s="36"/>
      <c r="E159" s="36"/>
      <c r="F159" s="36"/>
    </row>
    <row r="160" spans="1:6" ht="15.75" thickBot="1" x14ac:dyDescent="0.3">
      <c r="A160" s="33" t="s">
        <v>306</v>
      </c>
      <c r="B160" s="34" t="s">
        <v>307</v>
      </c>
      <c r="C160" s="35"/>
      <c r="D160" s="36"/>
      <c r="E160" s="36"/>
      <c r="F160" s="36"/>
    </row>
    <row r="161" spans="1:6" ht="21.75" thickBot="1" x14ac:dyDescent="0.3">
      <c r="A161" s="33" t="s">
        <v>308</v>
      </c>
      <c r="B161" s="34" t="s">
        <v>309</v>
      </c>
      <c r="C161" s="35"/>
      <c r="D161" s="36"/>
      <c r="E161" s="36"/>
      <c r="F161" s="36"/>
    </row>
    <row r="162" spans="1:6" ht="15.75" thickBot="1" x14ac:dyDescent="0.3">
      <c r="A162" s="33" t="s">
        <v>310</v>
      </c>
      <c r="B162" s="34" t="s">
        <v>311</v>
      </c>
      <c r="C162" s="35"/>
      <c r="D162" s="36"/>
      <c r="E162" s="36"/>
      <c r="F162" s="36"/>
    </row>
    <row r="163" spans="1:6" ht="21.75" thickBot="1" x14ac:dyDescent="0.3">
      <c r="A163" s="33" t="s">
        <v>312</v>
      </c>
      <c r="B163" s="34" t="s">
        <v>313</v>
      </c>
      <c r="C163" s="35"/>
      <c r="D163" s="36"/>
      <c r="E163" s="36"/>
      <c r="F163" s="36"/>
    </row>
    <row r="164" spans="1:6" ht="21.75" thickBot="1" x14ac:dyDescent="0.3">
      <c r="A164" s="33" t="s">
        <v>314</v>
      </c>
      <c r="B164" s="34" t="s">
        <v>315</v>
      </c>
      <c r="C164" s="35"/>
      <c r="D164" s="36"/>
      <c r="E164" s="36"/>
      <c r="F164" s="36"/>
    </row>
    <row r="165" spans="1:6" ht="21.75" thickBot="1" x14ac:dyDescent="0.3">
      <c r="A165" s="33" t="s">
        <v>316</v>
      </c>
      <c r="B165" s="34" t="s">
        <v>317</v>
      </c>
      <c r="C165" s="35"/>
      <c r="D165" s="36"/>
      <c r="E165" s="36"/>
      <c r="F165" s="36"/>
    </row>
    <row r="166" spans="1:6" ht="21.75" thickBot="1" x14ac:dyDescent="0.3">
      <c r="A166" s="33" t="s">
        <v>318</v>
      </c>
      <c r="B166" s="34" t="s">
        <v>319</v>
      </c>
      <c r="C166" s="35"/>
      <c r="D166" s="36"/>
      <c r="E166" s="36"/>
      <c r="F166" s="36"/>
    </row>
    <row r="167" spans="1:6" ht="21.75" thickBot="1" x14ac:dyDescent="0.3">
      <c r="A167" s="33" t="s">
        <v>320</v>
      </c>
      <c r="B167" s="34" t="s">
        <v>321</v>
      </c>
      <c r="C167" s="35"/>
      <c r="D167" s="36"/>
      <c r="E167" s="36"/>
      <c r="F167" s="36"/>
    </row>
    <row r="168" spans="1:6" ht="21.75" thickBot="1" x14ac:dyDescent="0.3">
      <c r="A168" s="33" t="s">
        <v>322</v>
      </c>
      <c r="B168" s="34" t="s">
        <v>323</v>
      </c>
      <c r="C168" s="35"/>
      <c r="D168" s="36"/>
      <c r="E168" s="36"/>
      <c r="F168" s="36"/>
    </row>
    <row r="169" spans="1:6" ht="15.75" thickBot="1" x14ac:dyDescent="0.3">
      <c r="A169" s="33" t="s">
        <v>324</v>
      </c>
      <c r="B169" s="34" t="s">
        <v>325</v>
      </c>
      <c r="C169" s="35"/>
      <c r="D169" s="36"/>
      <c r="E169" s="36"/>
      <c r="F169" s="36"/>
    </row>
    <row r="170" spans="1:6" ht="21.75" thickBot="1" x14ac:dyDescent="0.3">
      <c r="A170" s="33" t="s">
        <v>326</v>
      </c>
      <c r="B170" s="34" t="s">
        <v>327</v>
      </c>
      <c r="C170" s="35"/>
      <c r="D170" s="36"/>
      <c r="E170" s="36"/>
      <c r="F170" s="36"/>
    </row>
    <row r="171" spans="1:6" ht="15.75" thickBot="1" x14ac:dyDescent="0.3">
      <c r="A171" s="33" t="s">
        <v>328</v>
      </c>
      <c r="B171" s="34" t="s">
        <v>329</v>
      </c>
      <c r="C171" s="35"/>
      <c r="D171" s="36"/>
      <c r="E171" s="36"/>
      <c r="F171" s="36"/>
    </row>
    <row r="172" spans="1:6" ht="21.75" thickBot="1" x14ac:dyDescent="0.3">
      <c r="A172" s="33" t="s">
        <v>330</v>
      </c>
      <c r="B172" s="34" t="s">
        <v>331</v>
      </c>
      <c r="C172" s="35"/>
      <c r="D172" s="36"/>
      <c r="E172" s="36"/>
      <c r="F172" s="36"/>
    </row>
    <row r="173" spans="1:6" ht="21.75" thickBot="1" x14ac:dyDescent="0.3">
      <c r="A173" s="33" t="s">
        <v>332</v>
      </c>
      <c r="B173" s="34" t="s">
        <v>333</v>
      </c>
      <c r="C173" s="35"/>
      <c r="D173" s="36"/>
      <c r="E173" s="36"/>
      <c r="F173" s="36"/>
    </row>
    <row r="174" spans="1:6" ht="21.75" thickBot="1" x14ac:dyDescent="0.3">
      <c r="A174" s="33" t="s">
        <v>334</v>
      </c>
      <c r="B174" s="34" t="s">
        <v>335</v>
      </c>
      <c r="C174" s="35"/>
      <c r="D174" s="36"/>
      <c r="E174" s="36"/>
      <c r="F174" s="36"/>
    </row>
    <row r="175" spans="1:6" ht="15.75" thickBot="1" x14ac:dyDescent="0.3">
      <c r="A175" s="33" t="s">
        <v>336</v>
      </c>
      <c r="B175" s="34" t="s">
        <v>337</v>
      </c>
      <c r="C175" s="35"/>
      <c r="D175" s="36"/>
      <c r="E175" s="36"/>
      <c r="F175" s="36"/>
    </row>
    <row r="176" spans="1:6" ht="21.75" thickBot="1" x14ac:dyDescent="0.3">
      <c r="A176" s="33" t="s">
        <v>338</v>
      </c>
      <c r="B176" s="34" t="s">
        <v>339</v>
      </c>
      <c r="C176" s="35"/>
      <c r="D176" s="36"/>
      <c r="E176" s="36"/>
      <c r="F176" s="36"/>
    </row>
    <row r="177" spans="1:6" ht="21.75" thickBot="1" x14ac:dyDescent="0.3">
      <c r="A177" s="33" t="s">
        <v>340</v>
      </c>
      <c r="B177" s="34" t="s">
        <v>341</v>
      </c>
      <c r="C177" s="35"/>
      <c r="D177" s="36"/>
      <c r="E177" s="36"/>
      <c r="F177" s="36"/>
    </row>
    <row r="178" spans="1:6" ht="21.75" thickBot="1" x14ac:dyDescent="0.3">
      <c r="A178" s="33" t="s">
        <v>342</v>
      </c>
      <c r="B178" s="34" t="s">
        <v>343</v>
      </c>
      <c r="C178" s="35"/>
      <c r="D178" s="36"/>
      <c r="E178" s="36"/>
      <c r="F178" s="36"/>
    </row>
    <row r="179" spans="1:6" ht="21.75" thickBot="1" x14ac:dyDescent="0.3">
      <c r="A179" s="33" t="s">
        <v>344</v>
      </c>
      <c r="B179" s="34" t="s">
        <v>345</v>
      </c>
      <c r="C179" s="35"/>
      <c r="D179" s="36"/>
      <c r="E179" s="36"/>
      <c r="F179" s="36"/>
    </row>
    <row r="180" spans="1:6" ht="15.75" thickBot="1" x14ac:dyDescent="0.3">
      <c r="A180" s="33" t="s">
        <v>346</v>
      </c>
      <c r="B180" s="34" t="s">
        <v>347</v>
      </c>
      <c r="C180" s="35"/>
      <c r="D180" s="36"/>
      <c r="E180" s="36"/>
      <c r="F180" s="36"/>
    </row>
    <row r="181" spans="1:6" ht="21.75" thickBot="1" x14ac:dyDescent="0.3">
      <c r="A181" s="33" t="s">
        <v>348</v>
      </c>
      <c r="B181" s="34" t="s">
        <v>349</v>
      </c>
      <c r="C181" s="35"/>
      <c r="D181" s="36"/>
      <c r="E181" s="36"/>
      <c r="F181" s="36"/>
    </row>
    <row r="182" spans="1:6" ht="21.75" thickBot="1" x14ac:dyDescent="0.3">
      <c r="A182" s="33" t="s">
        <v>350</v>
      </c>
      <c r="B182" s="34" t="s">
        <v>351</v>
      </c>
      <c r="C182" s="35"/>
      <c r="D182" s="36"/>
      <c r="E182" s="36"/>
      <c r="F182" s="36"/>
    </row>
    <row r="183" spans="1:6" ht="21.75" thickBot="1" x14ac:dyDescent="0.3">
      <c r="A183" s="33" t="s">
        <v>352</v>
      </c>
      <c r="B183" s="34" t="s">
        <v>353</v>
      </c>
      <c r="C183" s="35"/>
      <c r="D183" s="36"/>
      <c r="E183" s="36"/>
      <c r="F183" s="36"/>
    </row>
    <row r="184" spans="1:6" ht="15.75" thickBot="1" x14ac:dyDescent="0.3">
      <c r="A184" s="33" t="s">
        <v>354</v>
      </c>
      <c r="B184" s="34" t="s">
        <v>355</v>
      </c>
      <c r="C184" s="35"/>
      <c r="D184" s="36"/>
      <c r="E184" s="36"/>
      <c r="F184" s="36"/>
    </row>
    <row r="185" spans="1:6" ht="21.75" thickBot="1" x14ac:dyDescent="0.3">
      <c r="A185" s="33" t="s">
        <v>356</v>
      </c>
      <c r="B185" s="34" t="s">
        <v>357</v>
      </c>
      <c r="C185" s="35"/>
      <c r="D185" s="36"/>
      <c r="E185" s="36"/>
      <c r="F185" s="36"/>
    </row>
    <row r="186" spans="1:6" ht="21.75" thickBot="1" x14ac:dyDescent="0.3">
      <c r="A186" s="33" t="s">
        <v>358</v>
      </c>
      <c r="B186" s="34" t="s">
        <v>359</v>
      </c>
      <c r="C186" s="35"/>
      <c r="D186" s="36"/>
      <c r="E186" s="36"/>
      <c r="F186" s="36"/>
    </row>
    <row r="187" spans="1:6" ht="21.75" thickBot="1" x14ac:dyDescent="0.3">
      <c r="A187" s="33" t="s">
        <v>360</v>
      </c>
      <c r="B187" s="34" t="s">
        <v>361</v>
      </c>
      <c r="C187" s="35"/>
      <c r="D187" s="36"/>
      <c r="E187" s="36"/>
      <c r="F187" s="36"/>
    </row>
    <row r="188" spans="1:6" ht="21.75" thickBot="1" x14ac:dyDescent="0.3">
      <c r="A188" s="33" t="s">
        <v>362</v>
      </c>
      <c r="B188" s="34" t="s">
        <v>363</v>
      </c>
      <c r="C188" s="35"/>
      <c r="D188" s="36"/>
      <c r="E188" s="36"/>
      <c r="F188" s="36"/>
    </row>
    <row r="189" spans="1:6" ht="15.75" thickBot="1" x14ac:dyDescent="0.3">
      <c r="A189" s="33" t="s">
        <v>364</v>
      </c>
      <c r="B189" s="34" t="s">
        <v>365</v>
      </c>
      <c r="C189" s="35"/>
      <c r="D189" s="36"/>
      <c r="E189" s="36"/>
      <c r="F189" s="36"/>
    </row>
    <row r="190" spans="1:6" ht="21.75" thickBot="1" x14ac:dyDescent="0.3">
      <c r="A190" s="33" t="s">
        <v>366</v>
      </c>
      <c r="B190" s="34" t="s">
        <v>367</v>
      </c>
      <c r="C190" s="35"/>
      <c r="D190" s="36"/>
      <c r="E190" s="36"/>
      <c r="F190" s="36"/>
    </row>
    <row r="191" spans="1:6" ht="21.75" thickBot="1" x14ac:dyDescent="0.3">
      <c r="A191" s="33" t="s">
        <v>368</v>
      </c>
      <c r="B191" s="34" t="s">
        <v>369</v>
      </c>
      <c r="C191" s="35"/>
      <c r="D191" s="36"/>
      <c r="E191" s="36"/>
      <c r="F191" s="36"/>
    </row>
    <row r="192" spans="1:6" ht="21.75" thickBot="1" x14ac:dyDescent="0.3">
      <c r="A192" s="33" t="s">
        <v>370</v>
      </c>
      <c r="B192" s="34" t="s">
        <v>371</v>
      </c>
      <c r="C192" s="35"/>
      <c r="D192" s="36"/>
      <c r="E192" s="36"/>
      <c r="F192" s="36"/>
    </row>
    <row r="193" spans="1:6" ht="21.75" thickBot="1" x14ac:dyDescent="0.3">
      <c r="A193" s="33" t="s">
        <v>372</v>
      </c>
      <c r="B193" s="34" t="s">
        <v>373</v>
      </c>
      <c r="C193" s="35"/>
      <c r="D193" s="36"/>
      <c r="E193" s="36"/>
      <c r="F193" s="36"/>
    </row>
    <row r="194" spans="1:6" ht="15.75" thickBot="1" x14ac:dyDescent="0.3">
      <c r="A194" s="33" t="s">
        <v>374</v>
      </c>
      <c r="B194" s="34" t="s">
        <v>375</v>
      </c>
      <c r="C194" s="35"/>
      <c r="D194" s="36"/>
      <c r="E194" s="36"/>
      <c r="F194" s="36"/>
    </row>
    <row r="195" spans="1:6" ht="21.75" thickBot="1" x14ac:dyDescent="0.3">
      <c r="A195" s="33" t="s">
        <v>376</v>
      </c>
      <c r="B195" s="34" t="s">
        <v>377</v>
      </c>
      <c r="C195" s="35"/>
      <c r="D195" s="36"/>
      <c r="E195" s="36"/>
      <c r="F195" s="36"/>
    </row>
    <row r="196" spans="1:6" ht="21.75" thickBot="1" x14ac:dyDescent="0.3">
      <c r="A196" s="33" t="s">
        <v>378</v>
      </c>
      <c r="B196" s="34" t="s">
        <v>379</v>
      </c>
      <c r="C196" s="35"/>
      <c r="D196" s="36"/>
      <c r="E196" s="36"/>
      <c r="F196" s="36"/>
    </row>
    <row r="197" spans="1:6" ht="21.75" thickBot="1" x14ac:dyDescent="0.3">
      <c r="A197" s="33" t="s">
        <v>380</v>
      </c>
      <c r="B197" s="34" t="s">
        <v>381</v>
      </c>
      <c r="C197" s="35"/>
      <c r="D197" s="36"/>
      <c r="E197" s="36"/>
      <c r="F197" s="36"/>
    </row>
    <row r="198" spans="1:6" ht="21.75" thickBot="1" x14ac:dyDescent="0.3">
      <c r="A198" s="33" t="s">
        <v>382</v>
      </c>
      <c r="B198" s="34" t="s">
        <v>383</v>
      </c>
      <c r="C198" s="35"/>
      <c r="D198" s="36"/>
      <c r="E198" s="36"/>
      <c r="F198" s="36"/>
    </row>
    <row r="199" spans="1:6" ht="21.75" thickBot="1" x14ac:dyDescent="0.3">
      <c r="A199" s="33" t="s">
        <v>384</v>
      </c>
      <c r="B199" s="34" t="s">
        <v>385</v>
      </c>
      <c r="C199" s="35"/>
      <c r="D199" s="36"/>
      <c r="E199" s="36"/>
      <c r="F199" s="36"/>
    </row>
    <row r="200" spans="1:6" ht="21.75" thickBot="1" x14ac:dyDescent="0.3">
      <c r="A200" s="33" t="s">
        <v>386</v>
      </c>
      <c r="B200" s="34" t="s">
        <v>387</v>
      </c>
      <c r="C200" s="35"/>
      <c r="D200" s="36"/>
      <c r="E200" s="36"/>
      <c r="F200" s="36"/>
    </row>
    <row r="201" spans="1:6" ht="21.75" thickBot="1" x14ac:dyDescent="0.3">
      <c r="A201" s="33" t="s">
        <v>388</v>
      </c>
      <c r="B201" s="34" t="s">
        <v>389</v>
      </c>
      <c r="C201" s="35"/>
      <c r="D201" s="36"/>
      <c r="E201" s="36"/>
      <c r="F201" s="36"/>
    </row>
    <row r="202" spans="1:6" ht="21.75" thickBot="1" x14ac:dyDescent="0.3">
      <c r="A202" s="33" t="s">
        <v>390</v>
      </c>
      <c r="B202" s="34" t="s">
        <v>391</v>
      </c>
      <c r="C202" s="35"/>
      <c r="D202" s="36"/>
      <c r="E202" s="36"/>
      <c r="F202" s="36"/>
    </row>
    <row r="203" spans="1:6" ht="21.75" thickBot="1" x14ac:dyDescent="0.3">
      <c r="A203" s="33" t="s">
        <v>392</v>
      </c>
      <c r="B203" s="34" t="s">
        <v>393</v>
      </c>
      <c r="C203" s="35"/>
      <c r="D203" s="36"/>
      <c r="E203" s="36"/>
      <c r="F203" s="36"/>
    </row>
    <row r="204" spans="1:6" ht="21.75" thickBot="1" x14ac:dyDescent="0.3">
      <c r="A204" s="33" t="s">
        <v>394</v>
      </c>
      <c r="B204" s="34" t="s">
        <v>395</v>
      </c>
      <c r="C204" s="35"/>
      <c r="D204" s="36"/>
      <c r="E204" s="36"/>
      <c r="F204" s="36"/>
    </row>
    <row r="205" spans="1:6" ht="21.75" thickBot="1" x14ac:dyDescent="0.3">
      <c r="A205" s="33" t="s">
        <v>396</v>
      </c>
      <c r="B205" s="34" t="s">
        <v>397</v>
      </c>
      <c r="C205" s="35"/>
      <c r="D205" s="36"/>
      <c r="E205" s="36"/>
      <c r="F205" s="36"/>
    </row>
    <row r="206" spans="1:6" ht="15.75" thickBot="1" x14ac:dyDescent="0.3">
      <c r="A206" s="33" t="s">
        <v>398</v>
      </c>
      <c r="B206" s="34" t="s">
        <v>399</v>
      </c>
      <c r="C206" s="35"/>
      <c r="D206" s="36"/>
      <c r="E206" s="36"/>
      <c r="F206" s="36"/>
    </row>
    <row r="207" spans="1:6" ht="15.75" thickBot="1" x14ac:dyDescent="0.3">
      <c r="A207" s="33" t="s">
        <v>400</v>
      </c>
      <c r="B207" s="34" t="s">
        <v>401</v>
      </c>
      <c r="C207" s="35"/>
      <c r="D207" s="36"/>
      <c r="E207" s="36"/>
      <c r="F207" s="36"/>
    </row>
    <row r="208" spans="1:6" ht="15.75" thickBot="1" x14ac:dyDescent="0.3">
      <c r="A208" s="33" t="s">
        <v>402</v>
      </c>
      <c r="B208" s="34" t="s">
        <v>403</v>
      </c>
      <c r="C208" s="35"/>
      <c r="D208" s="36"/>
      <c r="E208" s="36"/>
      <c r="F208" s="36"/>
    </row>
    <row r="209" spans="1:6" ht="21.75" thickBot="1" x14ac:dyDescent="0.3">
      <c r="A209" s="33" t="s">
        <v>404</v>
      </c>
      <c r="B209" s="34" t="s">
        <v>405</v>
      </c>
      <c r="C209" s="35"/>
      <c r="D209" s="36"/>
      <c r="E209" s="36"/>
      <c r="F209" s="36"/>
    </row>
    <row r="210" spans="1:6" ht="21.75" thickBot="1" x14ac:dyDescent="0.3">
      <c r="A210" s="33" t="s">
        <v>406</v>
      </c>
      <c r="B210" s="34" t="s">
        <v>407</v>
      </c>
      <c r="C210" s="35"/>
      <c r="D210" s="36"/>
      <c r="E210" s="36"/>
      <c r="F210" s="36"/>
    </row>
    <row r="211" spans="1:6" ht="21.75" thickBot="1" x14ac:dyDescent="0.3">
      <c r="A211" s="33" t="s">
        <v>408</v>
      </c>
      <c r="B211" s="34" t="s">
        <v>409</v>
      </c>
      <c r="C211" s="35"/>
      <c r="D211" s="36"/>
      <c r="E211" s="36"/>
      <c r="F211" s="36"/>
    </row>
    <row r="212" spans="1:6" ht="21.75" thickBot="1" x14ac:dyDescent="0.3">
      <c r="A212" s="33" t="s">
        <v>410</v>
      </c>
      <c r="B212" s="34" t="s">
        <v>411</v>
      </c>
      <c r="C212" s="35"/>
      <c r="D212" s="36"/>
      <c r="E212" s="36"/>
      <c r="F212" s="36"/>
    </row>
    <row r="213" spans="1:6" ht="21.75" thickBot="1" x14ac:dyDescent="0.3">
      <c r="A213" s="33" t="s">
        <v>412</v>
      </c>
      <c r="B213" s="34" t="s">
        <v>413</v>
      </c>
      <c r="C213" s="35"/>
      <c r="D213" s="36"/>
      <c r="E213" s="36"/>
      <c r="F213" s="36"/>
    </row>
    <row r="214" spans="1:6" ht="21.75" thickBot="1" x14ac:dyDescent="0.3">
      <c r="A214" s="33" t="s">
        <v>414</v>
      </c>
      <c r="B214" s="34" t="s">
        <v>415</v>
      </c>
      <c r="C214" s="35"/>
      <c r="D214" s="36"/>
      <c r="E214" s="36"/>
      <c r="F214" s="36"/>
    </row>
    <row r="215" spans="1:6" ht="15.75" thickBot="1" x14ac:dyDescent="0.3">
      <c r="A215" s="33" t="s">
        <v>416</v>
      </c>
      <c r="B215" s="34" t="s">
        <v>417</v>
      </c>
      <c r="C215" s="35"/>
      <c r="D215" s="36"/>
      <c r="E215" s="36"/>
      <c r="F215" s="36"/>
    </row>
    <row r="216" spans="1:6" ht="21.75" thickBot="1" x14ac:dyDescent="0.3">
      <c r="A216" s="33" t="s">
        <v>418</v>
      </c>
      <c r="B216" s="34" t="s">
        <v>419</v>
      </c>
      <c r="C216" s="35"/>
      <c r="D216" s="36"/>
      <c r="E216" s="36"/>
      <c r="F216" s="36"/>
    </row>
    <row r="217" spans="1:6" ht="15.75" thickBot="1" x14ac:dyDescent="0.3">
      <c r="A217" s="33" t="s">
        <v>420</v>
      </c>
      <c r="B217" s="34" t="s">
        <v>421</v>
      </c>
      <c r="C217" s="35"/>
      <c r="D217" s="36"/>
      <c r="E217" s="36"/>
      <c r="F217" s="36"/>
    </row>
    <row r="218" spans="1:6" ht="15.75" thickBot="1" x14ac:dyDescent="0.3">
      <c r="A218" s="33" t="s">
        <v>422</v>
      </c>
      <c r="B218" s="34" t="s">
        <v>423</v>
      </c>
      <c r="C218" s="35"/>
      <c r="D218" s="36"/>
      <c r="E218" s="36"/>
      <c r="F218" s="36"/>
    </row>
    <row r="219" spans="1:6" ht="21.75" thickBot="1" x14ac:dyDescent="0.3">
      <c r="A219" s="33" t="s">
        <v>424</v>
      </c>
      <c r="B219" s="34" t="s">
        <v>425</v>
      </c>
      <c r="C219" s="35"/>
      <c r="D219" s="36"/>
      <c r="E219" s="36"/>
      <c r="F219" s="36"/>
    </row>
    <row r="220" spans="1:6" ht="15.75" thickBot="1" x14ac:dyDescent="0.3">
      <c r="A220" s="33" t="s">
        <v>426</v>
      </c>
      <c r="B220" s="34" t="s">
        <v>427</v>
      </c>
      <c r="C220" s="35"/>
      <c r="D220" s="36"/>
      <c r="E220" s="36"/>
      <c r="F220" s="36"/>
    </row>
    <row r="221" spans="1:6" ht="21.75" thickBot="1" x14ac:dyDescent="0.3">
      <c r="A221" s="33" t="s">
        <v>428</v>
      </c>
      <c r="B221" s="34" t="s">
        <v>429</v>
      </c>
      <c r="C221" s="35"/>
      <c r="D221" s="36"/>
      <c r="E221" s="36"/>
      <c r="F221" s="36"/>
    </row>
    <row r="222" spans="1:6" ht="21.75" thickBot="1" x14ac:dyDescent="0.3">
      <c r="A222" s="33" t="s">
        <v>430</v>
      </c>
      <c r="B222" s="34" t="s">
        <v>431</v>
      </c>
      <c r="C222" s="35"/>
      <c r="D222" s="36"/>
      <c r="E222" s="36"/>
      <c r="F222" s="36"/>
    </row>
    <row r="223" spans="1:6" ht="15.75" thickBot="1" x14ac:dyDescent="0.3">
      <c r="A223" s="33" t="s">
        <v>432</v>
      </c>
      <c r="B223" s="34" t="s">
        <v>433</v>
      </c>
      <c r="C223" s="35"/>
      <c r="D223" s="36"/>
      <c r="E223" s="36"/>
      <c r="F223" s="36"/>
    </row>
    <row r="224" spans="1:6" ht="15.75" thickBot="1" x14ac:dyDescent="0.3">
      <c r="A224" s="33" t="s">
        <v>434</v>
      </c>
      <c r="B224" s="34" t="s">
        <v>435</v>
      </c>
      <c r="C224" s="35"/>
      <c r="D224" s="36"/>
      <c r="E224" s="36"/>
      <c r="F224" s="36"/>
    </row>
    <row r="225" spans="1:6" ht="15.75" thickBot="1" x14ac:dyDescent="0.3">
      <c r="A225" s="33" t="s">
        <v>436</v>
      </c>
      <c r="B225" s="34" t="s">
        <v>437</v>
      </c>
      <c r="C225" s="35"/>
      <c r="D225" s="36"/>
      <c r="E225" s="36"/>
      <c r="F225" s="36"/>
    </row>
    <row r="226" spans="1:6" ht="21.75" thickBot="1" x14ac:dyDescent="0.3">
      <c r="A226" s="33" t="s">
        <v>438</v>
      </c>
      <c r="B226" s="34" t="s">
        <v>439</v>
      </c>
      <c r="C226" s="35"/>
      <c r="D226" s="36"/>
      <c r="E226" s="36"/>
      <c r="F226" s="36"/>
    </row>
    <row r="227" spans="1:6" ht="15.75" thickBot="1" x14ac:dyDescent="0.3">
      <c r="A227" s="33" t="s">
        <v>440</v>
      </c>
      <c r="B227" s="34" t="s">
        <v>441</v>
      </c>
      <c r="C227" s="35"/>
      <c r="D227" s="36"/>
      <c r="E227" s="36"/>
      <c r="F227" s="36"/>
    </row>
    <row r="228" spans="1:6" ht="21.75" thickBot="1" x14ac:dyDescent="0.3">
      <c r="A228" s="33" t="s">
        <v>442</v>
      </c>
      <c r="B228" s="34" t="s">
        <v>443</v>
      </c>
      <c r="C228" s="35"/>
      <c r="D228" s="36"/>
      <c r="E228" s="36"/>
      <c r="F228" s="36"/>
    </row>
    <row r="229" spans="1:6" ht="21.75" thickBot="1" x14ac:dyDescent="0.3">
      <c r="A229" s="33" t="s">
        <v>444</v>
      </c>
      <c r="B229" s="34" t="s">
        <v>445</v>
      </c>
      <c r="C229" s="35"/>
      <c r="D229" s="36"/>
      <c r="E229" s="36"/>
      <c r="F229" s="36"/>
    </row>
    <row r="230" spans="1:6" ht="15.75" thickBot="1" x14ac:dyDescent="0.3">
      <c r="A230" s="33" t="s">
        <v>446</v>
      </c>
      <c r="B230" s="34" t="s">
        <v>447</v>
      </c>
      <c r="C230" s="35"/>
      <c r="D230" s="36"/>
      <c r="E230" s="36"/>
      <c r="F230" s="36"/>
    </row>
    <row r="231" spans="1:6" ht="21.75" thickBot="1" x14ac:dyDescent="0.3">
      <c r="A231" s="33" t="s">
        <v>448</v>
      </c>
      <c r="B231" s="34" t="s">
        <v>449</v>
      </c>
      <c r="C231" s="35"/>
      <c r="D231" s="36"/>
      <c r="E231" s="36"/>
      <c r="F231" s="36"/>
    </row>
    <row r="232" spans="1:6" ht="15.75" thickBot="1" x14ac:dyDescent="0.3">
      <c r="A232" s="33" t="s">
        <v>450</v>
      </c>
      <c r="B232" s="34" t="s">
        <v>451</v>
      </c>
      <c r="C232" s="35"/>
      <c r="D232" s="36"/>
      <c r="E232" s="36"/>
      <c r="F232" s="36"/>
    </row>
    <row r="233" spans="1:6" ht="21.75" thickBot="1" x14ac:dyDescent="0.3">
      <c r="A233" s="33" t="s">
        <v>452</v>
      </c>
      <c r="B233" s="34" t="s">
        <v>453</v>
      </c>
      <c r="C233" s="35"/>
      <c r="D233" s="36"/>
      <c r="E233" s="36"/>
      <c r="F233" s="36"/>
    </row>
    <row r="234" spans="1:6" ht="15.75" thickBot="1" x14ac:dyDescent="0.3">
      <c r="A234" s="33" t="s">
        <v>454</v>
      </c>
      <c r="B234" s="34" t="s">
        <v>455</v>
      </c>
      <c r="C234" s="35"/>
      <c r="D234" s="36"/>
      <c r="E234" s="36"/>
      <c r="F234" s="36"/>
    </row>
    <row r="235" spans="1:6" ht="21.75" thickBot="1" x14ac:dyDescent="0.3">
      <c r="A235" s="33" t="s">
        <v>456</v>
      </c>
      <c r="B235" s="34" t="s">
        <v>457</v>
      </c>
      <c r="C235" s="35"/>
      <c r="D235" s="36"/>
      <c r="E235" s="36"/>
      <c r="F235" s="36"/>
    </row>
    <row r="236" spans="1:6" ht="21.75" thickBot="1" x14ac:dyDescent="0.3">
      <c r="A236" s="33" t="s">
        <v>458</v>
      </c>
      <c r="B236" s="34" t="s">
        <v>459</v>
      </c>
      <c r="C236" s="35"/>
      <c r="D236" s="36"/>
      <c r="E236" s="36"/>
      <c r="F236" s="36"/>
    </row>
    <row r="237" spans="1:6" ht="21.75" thickBot="1" x14ac:dyDescent="0.3">
      <c r="A237" s="33" t="s">
        <v>460</v>
      </c>
      <c r="B237" s="34" t="s">
        <v>461</v>
      </c>
      <c r="C237" s="35"/>
      <c r="D237" s="36"/>
      <c r="E237" s="36"/>
      <c r="F237" s="36"/>
    </row>
    <row r="238" spans="1:6" ht="21.75" thickBot="1" x14ac:dyDescent="0.3">
      <c r="A238" s="33" t="s">
        <v>462</v>
      </c>
      <c r="B238" s="34" t="s">
        <v>463</v>
      </c>
      <c r="C238" s="35"/>
      <c r="D238" s="36"/>
      <c r="E238" s="36"/>
      <c r="F238" s="36"/>
    </row>
    <row r="239" spans="1:6" ht="21.75" thickBot="1" x14ac:dyDescent="0.3">
      <c r="A239" s="33" t="s">
        <v>464</v>
      </c>
      <c r="B239" s="34" t="s">
        <v>465</v>
      </c>
      <c r="C239" s="35"/>
      <c r="D239" s="36"/>
      <c r="E239" s="36"/>
      <c r="F239" s="36"/>
    </row>
    <row r="240" spans="1:6" ht="15.75" thickBot="1" x14ac:dyDescent="0.3">
      <c r="A240" s="33" t="s">
        <v>466</v>
      </c>
      <c r="B240" s="34" t="s">
        <v>467</v>
      </c>
      <c r="C240" s="35"/>
      <c r="D240" s="36"/>
      <c r="E240" s="36"/>
      <c r="F240" s="36"/>
    </row>
    <row r="241" spans="1:6" ht="15.75" thickBot="1" x14ac:dyDescent="0.3">
      <c r="A241" s="33" t="s">
        <v>468</v>
      </c>
      <c r="B241" s="34" t="s">
        <v>469</v>
      </c>
      <c r="C241" s="35"/>
      <c r="D241" s="36"/>
      <c r="E241" s="36"/>
      <c r="F241" s="36"/>
    </row>
    <row r="242" spans="1:6" ht="21.75" thickBot="1" x14ac:dyDescent="0.3">
      <c r="A242" s="33" t="s">
        <v>470</v>
      </c>
      <c r="B242" s="34" t="s">
        <v>471</v>
      </c>
      <c r="C242" s="35"/>
      <c r="D242" s="36"/>
      <c r="E242" s="36"/>
      <c r="F242" s="36"/>
    </row>
    <row r="243" spans="1:6" ht="15.75" thickBot="1" x14ac:dyDescent="0.3">
      <c r="A243" s="33" t="s">
        <v>472</v>
      </c>
      <c r="B243" s="34" t="s">
        <v>473</v>
      </c>
      <c r="C243" s="35"/>
      <c r="D243" s="36"/>
      <c r="E243" s="36"/>
      <c r="F243" s="36"/>
    </row>
    <row r="244" spans="1:6" ht="21.75" thickBot="1" x14ac:dyDescent="0.3">
      <c r="A244" s="33" t="s">
        <v>474</v>
      </c>
      <c r="B244" s="34" t="s">
        <v>475</v>
      </c>
      <c r="C244" s="35"/>
      <c r="D244" s="36"/>
      <c r="E244" s="36"/>
      <c r="F244" s="36"/>
    </row>
    <row r="245" spans="1:6" ht="21.75" thickBot="1" x14ac:dyDescent="0.3">
      <c r="A245" s="33" t="s">
        <v>476</v>
      </c>
      <c r="B245" s="34" t="s">
        <v>477</v>
      </c>
      <c r="C245" s="35"/>
      <c r="D245" s="36"/>
      <c r="E245" s="36"/>
      <c r="F245" s="36"/>
    </row>
    <row r="246" spans="1:6" ht="15.75" thickBot="1" x14ac:dyDescent="0.3">
      <c r="A246" s="33" t="s">
        <v>478</v>
      </c>
      <c r="B246" s="34" t="s">
        <v>479</v>
      </c>
      <c r="C246" s="35"/>
      <c r="D246" s="36"/>
      <c r="E246" s="36"/>
      <c r="F246" s="36"/>
    </row>
    <row r="247" spans="1:6" ht="21.75" thickBot="1" x14ac:dyDescent="0.3">
      <c r="A247" s="33" t="s">
        <v>480</v>
      </c>
      <c r="B247" s="34" t="s">
        <v>481</v>
      </c>
      <c r="C247" s="35"/>
      <c r="D247" s="36"/>
      <c r="E247" s="36"/>
      <c r="F247" s="36"/>
    </row>
    <row r="248" spans="1:6" ht="21.75" thickBot="1" x14ac:dyDescent="0.3">
      <c r="A248" s="33" t="s">
        <v>482</v>
      </c>
      <c r="B248" s="34" t="s">
        <v>483</v>
      </c>
      <c r="C248" s="35"/>
      <c r="D248" s="36"/>
      <c r="E248" s="36"/>
      <c r="F248" s="36"/>
    </row>
    <row r="249" spans="1:6" ht="15.75" thickBot="1" x14ac:dyDescent="0.3">
      <c r="A249" s="33" t="s">
        <v>484</v>
      </c>
      <c r="B249" s="34" t="s">
        <v>485</v>
      </c>
      <c r="C249" s="35"/>
      <c r="D249" s="36"/>
      <c r="E249" s="36"/>
      <c r="F249" s="36"/>
    </row>
    <row r="250" spans="1:6" ht="15.75" thickBot="1" x14ac:dyDescent="0.3">
      <c r="A250" s="33" t="s">
        <v>486</v>
      </c>
      <c r="B250" s="34" t="s">
        <v>487</v>
      </c>
      <c r="C250" s="35"/>
      <c r="D250" s="36"/>
      <c r="E250" s="36"/>
      <c r="F250" s="36"/>
    </row>
    <row r="251" spans="1:6" ht="15.75" thickBot="1" x14ac:dyDescent="0.3">
      <c r="A251" s="33" t="s">
        <v>488</v>
      </c>
      <c r="B251" s="34" t="s">
        <v>489</v>
      </c>
      <c r="C251" s="35"/>
      <c r="D251" s="36"/>
      <c r="E251" s="36"/>
      <c r="F251" s="36"/>
    </row>
    <row r="252" spans="1:6" ht="21.75" thickBot="1" x14ac:dyDescent="0.3">
      <c r="A252" s="33" t="s">
        <v>490</v>
      </c>
      <c r="B252" s="34" t="s">
        <v>491</v>
      </c>
      <c r="C252" s="35"/>
      <c r="D252" s="36"/>
      <c r="E252" s="36"/>
      <c r="F252" s="36"/>
    </row>
    <row r="253" spans="1:6" ht="15.75" thickBot="1" x14ac:dyDescent="0.3">
      <c r="A253" s="33" t="s">
        <v>492</v>
      </c>
      <c r="B253" s="34" t="s">
        <v>493</v>
      </c>
      <c r="C253" s="35"/>
      <c r="D253" s="36"/>
      <c r="E253" s="36"/>
      <c r="F253" s="36"/>
    </row>
    <row r="254" spans="1:6" ht="15.75" thickBot="1" x14ac:dyDescent="0.3">
      <c r="A254" s="33" t="s">
        <v>494</v>
      </c>
      <c r="B254" s="34" t="s">
        <v>495</v>
      </c>
      <c r="C254" s="35"/>
      <c r="D254" s="36"/>
      <c r="E254" s="36"/>
      <c r="F254" s="36"/>
    </row>
    <row r="255" spans="1:6" ht="21.75" thickBot="1" x14ac:dyDescent="0.3">
      <c r="A255" s="33" t="s">
        <v>496</v>
      </c>
      <c r="B255" s="34" t="s">
        <v>497</v>
      </c>
      <c r="C255" s="35"/>
      <c r="D255" s="36"/>
      <c r="E255" s="36"/>
      <c r="F255" s="36"/>
    </row>
    <row r="256" spans="1:6" ht="15.75" thickBot="1" x14ac:dyDescent="0.3">
      <c r="A256" s="33" t="s">
        <v>498</v>
      </c>
      <c r="B256" s="34" t="s">
        <v>499</v>
      </c>
      <c r="C256" s="35"/>
      <c r="D256" s="36"/>
      <c r="E256" s="36"/>
      <c r="F256" s="36"/>
    </row>
    <row r="257" spans="1:6" ht="15.75" thickBot="1" x14ac:dyDescent="0.3">
      <c r="A257" s="33" t="s">
        <v>500</v>
      </c>
      <c r="B257" s="34" t="s">
        <v>501</v>
      </c>
      <c r="C257" s="35"/>
      <c r="D257" s="36"/>
      <c r="E257" s="36"/>
      <c r="F257" s="36"/>
    </row>
    <row r="258" spans="1:6" ht="21.75" thickBot="1" x14ac:dyDescent="0.3">
      <c r="A258" s="33" t="s">
        <v>502</v>
      </c>
      <c r="B258" s="34" t="s">
        <v>503</v>
      </c>
      <c r="C258" s="35"/>
      <c r="D258" s="36"/>
      <c r="E258" s="36"/>
      <c r="F258" s="36"/>
    </row>
    <row r="259" spans="1:6" ht="21.75" thickBot="1" x14ac:dyDescent="0.3">
      <c r="A259" s="33" t="s">
        <v>504</v>
      </c>
      <c r="B259" s="34" t="s">
        <v>505</v>
      </c>
      <c r="C259" s="35"/>
      <c r="D259" s="36"/>
      <c r="E259" s="36"/>
      <c r="F259" s="36"/>
    </row>
    <row r="260" spans="1:6" ht="21.75" thickBot="1" x14ac:dyDescent="0.3">
      <c r="A260" s="33" t="s">
        <v>506</v>
      </c>
      <c r="B260" s="34" t="s">
        <v>507</v>
      </c>
      <c r="C260" s="35"/>
      <c r="D260" s="36"/>
      <c r="E260" s="36"/>
      <c r="F260" s="36"/>
    </row>
    <row r="261" spans="1:6" ht="21.75" thickBot="1" x14ac:dyDescent="0.3">
      <c r="A261" s="33" t="s">
        <v>508</v>
      </c>
      <c r="B261" s="34" t="s">
        <v>509</v>
      </c>
      <c r="C261" s="35"/>
      <c r="D261" s="36"/>
      <c r="E261" s="36"/>
      <c r="F261" s="36"/>
    </row>
    <row r="262" spans="1:6" ht="15.75" thickBot="1" x14ac:dyDescent="0.3">
      <c r="A262" s="33" t="s">
        <v>510</v>
      </c>
      <c r="B262" s="34" t="s">
        <v>511</v>
      </c>
      <c r="C262" s="35"/>
      <c r="D262" s="36"/>
      <c r="E262" s="36"/>
      <c r="F262" s="36"/>
    </row>
    <row r="263" spans="1:6" ht="21.75" thickBot="1" x14ac:dyDescent="0.3">
      <c r="A263" s="33" t="s">
        <v>512</v>
      </c>
      <c r="B263" s="34" t="s">
        <v>513</v>
      </c>
      <c r="C263" s="35"/>
      <c r="D263" s="36"/>
      <c r="E263" s="36"/>
      <c r="F263" s="36"/>
    </row>
    <row r="264" spans="1:6" ht="21.75" thickBot="1" x14ac:dyDescent="0.3">
      <c r="A264" s="33" t="s">
        <v>514</v>
      </c>
      <c r="B264" s="34" t="s">
        <v>515</v>
      </c>
      <c r="C264" s="35"/>
      <c r="D264" s="36"/>
      <c r="E264" s="36"/>
      <c r="F264" s="36"/>
    </row>
    <row r="265" spans="1:6" ht="15.75" thickBot="1" x14ac:dyDescent="0.3">
      <c r="A265" s="33" t="s">
        <v>516</v>
      </c>
      <c r="B265" s="34" t="s">
        <v>517</v>
      </c>
      <c r="C265" s="35"/>
      <c r="D265" s="36"/>
      <c r="E265" s="36"/>
      <c r="F265" s="36"/>
    </row>
    <row r="266" spans="1:6" ht="21.75" thickBot="1" x14ac:dyDescent="0.3">
      <c r="A266" s="33" t="s">
        <v>518</v>
      </c>
      <c r="B266" s="34" t="s">
        <v>519</v>
      </c>
      <c r="C266" s="35"/>
      <c r="D266" s="36"/>
      <c r="E266" s="36"/>
      <c r="F266" s="36"/>
    </row>
    <row r="267" spans="1:6" ht="21.75" thickBot="1" x14ac:dyDescent="0.3">
      <c r="A267" s="33" t="s">
        <v>520</v>
      </c>
      <c r="B267" s="34" t="s">
        <v>521</v>
      </c>
      <c r="C267" s="35"/>
      <c r="D267" s="36"/>
      <c r="E267" s="36"/>
      <c r="F267" s="36"/>
    </row>
    <row r="268" spans="1:6" ht="21.75" thickBot="1" x14ac:dyDescent="0.3">
      <c r="A268" s="33" t="s">
        <v>522</v>
      </c>
      <c r="B268" s="34" t="s">
        <v>523</v>
      </c>
      <c r="C268" s="35"/>
      <c r="D268" s="36"/>
      <c r="E268" s="36"/>
      <c r="F268" s="36"/>
    </row>
    <row r="269" spans="1:6" ht="21.75" thickBot="1" x14ac:dyDescent="0.3">
      <c r="A269" s="33" t="s">
        <v>524</v>
      </c>
      <c r="B269" s="34" t="s">
        <v>525</v>
      </c>
      <c r="C269" s="35"/>
      <c r="D269" s="36"/>
      <c r="E269" s="36"/>
      <c r="F269" s="36"/>
    </row>
    <row r="270" spans="1:6" ht="21.75" thickBot="1" x14ac:dyDescent="0.3">
      <c r="A270" s="33" t="s">
        <v>526</v>
      </c>
      <c r="B270" s="34" t="s">
        <v>527</v>
      </c>
      <c r="C270" s="35"/>
      <c r="D270" s="36"/>
      <c r="E270" s="36"/>
      <c r="F270" s="36"/>
    </row>
    <row r="271" spans="1:6" ht="15.75" thickBot="1" x14ac:dyDescent="0.3">
      <c r="A271" s="33" t="s">
        <v>528</v>
      </c>
      <c r="B271" s="34" t="s">
        <v>529</v>
      </c>
      <c r="C271" s="35" t="s">
        <v>121</v>
      </c>
      <c r="D271" s="36">
        <v>752000</v>
      </c>
      <c r="E271" s="36">
        <v>783609.87</v>
      </c>
      <c r="F271" s="36">
        <v>744151.58</v>
      </c>
    </row>
    <row r="272" spans="1:6" ht="15.75" thickBot="1" x14ac:dyDescent="0.3">
      <c r="A272" s="33" t="s">
        <v>530</v>
      </c>
      <c r="B272" s="34" t="s">
        <v>531</v>
      </c>
      <c r="C272" s="35" t="s">
        <v>121</v>
      </c>
      <c r="D272" s="36">
        <v>2244900</v>
      </c>
      <c r="E272" s="36">
        <v>1609495</v>
      </c>
      <c r="F272" s="36">
        <v>1606580.6</v>
      </c>
    </row>
    <row r="273" spans="1:6" ht="21.75" thickBot="1" x14ac:dyDescent="0.3">
      <c r="A273" s="33" t="s">
        <v>532</v>
      </c>
      <c r="B273" s="34" t="s">
        <v>533</v>
      </c>
      <c r="C273" s="35" t="s">
        <v>6</v>
      </c>
      <c r="D273" s="36">
        <v>650000</v>
      </c>
      <c r="E273" s="36">
        <v>666510</v>
      </c>
      <c r="F273" s="36">
        <v>616867.01</v>
      </c>
    </row>
    <row r="274" spans="1:6" ht="21.75" thickBot="1" x14ac:dyDescent="0.3">
      <c r="A274" s="33" t="s">
        <v>534</v>
      </c>
      <c r="B274" s="34" t="s">
        <v>535</v>
      </c>
      <c r="C274" s="35" t="s">
        <v>6</v>
      </c>
      <c r="D274" s="36">
        <v>7061523</v>
      </c>
      <c r="E274" s="36">
        <v>3098986.17</v>
      </c>
      <c r="F274" s="36">
        <v>0</v>
      </c>
    </row>
    <row r="275" spans="1:6" ht="21.75" thickBot="1" x14ac:dyDescent="0.3">
      <c r="A275" s="33" t="s">
        <v>536</v>
      </c>
      <c r="B275" s="34" t="s">
        <v>537</v>
      </c>
      <c r="C275" s="35" t="s">
        <v>6</v>
      </c>
      <c r="D275" s="36">
        <v>0</v>
      </c>
      <c r="E275" s="36">
        <v>0</v>
      </c>
      <c r="F275" s="36">
        <v>0</v>
      </c>
    </row>
    <row r="276" spans="1:6" ht="15.75" thickBot="1" x14ac:dyDescent="0.3">
      <c r="A276" s="33" t="s">
        <v>538</v>
      </c>
      <c r="B276" s="34" t="s">
        <v>539</v>
      </c>
      <c r="C276" s="35" t="s">
        <v>6</v>
      </c>
      <c r="D276" s="36">
        <v>0</v>
      </c>
      <c r="E276" s="36">
        <v>0</v>
      </c>
      <c r="F276" s="36">
        <v>0</v>
      </c>
    </row>
    <row r="277" spans="1:6" ht="15.75" thickBot="1" x14ac:dyDescent="0.3">
      <c r="A277" s="33" t="s">
        <v>540</v>
      </c>
      <c r="B277" s="34" t="s">
        <v>541</v>
      </c>
      <c r="C277" s="35" t="s">
        <v>6</v>
      </c>
      <c r="D277" s="36">
        <v>0</v>
      </c>
      <c r="E277" s="36">
        <v>0</v>
      </c>
      <c r="F277" s="36">
        <v>0</v>
      </c>
    </row>
    <row r="278" spans="1:6" ht="21.75" thickBot="1" x14ac:dyDescent="0.3">
      <c r="A278" s="33" t="s">
        <v>542</v>
      </c>
      <c r="B278" s="34" t="s">
        <v>543</v>
      </c>
      <c r="C278" s="35" t="s">
        <v>6</v>
      </c>
      <c r="D278" s="36">
        <v>171864</v>
      </c>
      <c r="E278" s="36">
        <v>257764.35</v>
      </c>
      <c r="F278" s="36">
        <v>0</v>
      </c>
    </row>
    <row r="279" spans="1:6" ht="21.75" thickBot="1" x14ac:dyDescent="0.3">
      <c r="A279" s="33" t="s">
        <v>544</v>
      </c>
      <c r="B279" s="34" t="s">
        <v>545</v>
      </c>
      <c r="C279" s="35"/>
      <c r="D279" s="36"/>
      <c r="E279" s="36"/>
      <c r="F279" s="36"/>
    </row>
    <row r="280" spans="1:6" ht="21.75" thickBot="1" x14ac:dyDescent="0.3">
      <c r="A280" s="33" t="s">
        <v>546</v>
      </c>
      <c r="B280" s="34" t="s">
        <v>547</v>
      </c>
      <c r="C280" s="35"/>
      <c r="D280" s="36"/>
      <c r="E280" s="36"/>
      <c r="F280" s="36"/>
    </row>
    <row r="281" spans="1:6" ht="21.75" thickBot="1" x14ac:dyDescent="0.3">
      <c r="A281" s="33" t="s">
        <v>548</v>
      </c>
      <c r="B281" s="34" t="s">
        <v>549</v>
      </c>
      <c r="C281" s="35"/>
      <c r="D281" s="36"/>
      <c r="E281" s="36"/>
      <c r="F281" s="36"/>
    </row>
    <row r="282" spans="1:6" ht="21.75" thickBot="1" x14ac:dyDescent="0.3">
      <c r="A282" s="33" t="s">
        <v>550</v>
      </c>
      <c r="B282" s="34" t="s">
        <v>551</v>
      </c>
      <c r="C282" s="35" t="s">
        <v>121</v>
      </c>
      <c r="D282" s="36">
        <v>20000</v>
      </c>
      <c r="E282" s="36">
        <v>5000</v>
      </c>
      <c r="F282" s="36"/>
    </row>
    <row r="283" spans="1:6" ht="21.75" thickBot="1" x14ac:dyDescent="0.3">
      <c r="A283" s="33" t="s">
        <v>552</v>
      </c>
      <c r="B283" s="34" t="s">
        <v>553</v>
      </c>
      <c r="C283" s="35"/>
      <c r="D283" s="36"/>
      <c r="E283" s="36"/>
      <c r="F283" s="36"/>
    </row>
    <row r="284" spans="1:6" ht="21.75" thickBot="1" x14ac:dyDescent="0.3">
      <c r="A284" s="33" t="s">
        <v>554</v>
      </c>
      <c r="B284" s="34" t="s">
        <v>555</v>
      </c>
      <c r="C284" s="35"/>
      <c r="D284" s="36"/>
      <c r="E284" s="36"/>
      <c r="F284" s="36"/>
    </row>
    <row r="285" spans="1:6" ht="21.75" thickBot="1" x14ac:dyDescent="0.3">
      <c r="A285" s="33" t="s">
        <v>556</v>
      </c>
      <c r="B285" s="34" t="s">
        <v>557</v>
      </c>
      <c r="C285" s="35"/>
      <c r="D285" s="36"/>
      <c r="E285" s="36"/>
      <c r="F285" s="36"/>
    </row>
    <row r="286" spans="1:6" ht="21.75" thickBot="1" x14ac:dyDescent="0.3">
      <c r="A286" s="33" t="s">
        <v>558</v>
      </c>
      <c r="B286" s="34" t="s">
        <v>559</v>
      </c>
      <c r="C286" s="35"/>
      <c r="D286" s="36"/>
      <c r="E286" s="36"/>
      <c r="F286" s="36"/>
    </row>
    <row r="287" spans="1:6" ht="21.75" thickBot="1" x14ac:dyDescent="0.3">
      <c r="A287" s="33" t="s">
        <v>560</v>
      </c>
      <c r="B287" s="34" t="s">
        <v>561</v>
      </c>
      <c r="C287" s="35"/>
      <c r="D287" s="36"/>
      <c r="E287" s="36"/>
      <c r="F287" s="36"/>
    </row>
    <row r="288" spans="1:6" ht="21.75" thickBot="1" x14ac:dyDescent="0.3">
      <c r="A288" s="33" t="s">
        <v>562</v>
      </c>
      <c r="B288" s="34" t="s">
        <v>563</v>
      </c>
      <c r="C288" s="35"/>
      <c r="D288" s="36"/>
      <c r="E288" s="36"/>
      <c r="F288" s="36"/>
    </row>
    <row r="289" spans="1:6" ht="21.75" thickBot="1" x14ac:dyDescent="0.3">
      <c r="A289" s="33" t="s">
        <v>564</v>
      </c>
      <c r="B289" s="34" t="s">
        <v>565</v>
      </c>
      <c r="C289" s="35" t="s">
        <v>121</v>
      </c>
      <c r="D289" s="36">
        <v>300000</v>
      </c>
      <c r="E289" s="36">
        <v>290000</v>
      </c>
      <c r="F289" s="36">
        <v>289999.99</v>
      </c>
    </row>
    <row r="290" spans="1:6" ht="21.75" thickBot="1" x14ac:dyDescent="0.3">
      <c r="A290" s="33" t="s">
        <v>566</v>
      </c>
      <c r="B290" s="34" t="s">
        <v>567</v>
      </c>
      <c r="C290" s="35" t="s">
        <v>6</v>
      </c>
      <c r="D290" s="36">
        <v>31200</v>
      </c>
      <c r="E290" s="36">
        <v>31201.86</v>
      </c>
      <c r="F290" s="36">
        <v>31201.86</v>
      </c>
    </row>
    <row r="291" spans="1:6" ht="15.75" thickBot="1" x14ac:dyDescent="0.3">
      <c r="A291" s="33" t="s">
        <v>568</v>
      </c>
      <c r="B291" s="34" t="s">
        <v>569</v>
      </c>
      <c r="C291" s="35" t="s">
        <v>121</v>
      </c>
      <c r="D291" s="36">
        <v>220000</v>
      </c>
      <c r="E291" s="36">
        <v>53482</v>
      </c>
      <c r="F291" s="36">
        <v>53476.65</v>
      </c>
    </row>
    <row r="292" spans="1:6" ht="15.75" thickBot="1" x14ac:dyDescent="0.3">
      <c r="A292" s="33" t="s">
        <v>570</v>
      </c>
      <c r="B292" s="34" t="s">
        <v>571</v>
      </c>
      <c r="C292" s="35" t="s">
        <v>121</v>
      </c>
      <c r="D292" s="36">
        <v>263600</v>
      </c>
      <c r="E292" s="36">
        <v>236600</v>
      </c>
      <c r="F292" s="36">
        <v>236600</v>
      </c>
    </row>
    <row r="293" spans="1:6" ht="15.75" thickBot="1" x14ac:dyDescent="0.3">
      <c r="A293" s="33" t="s">
        <v>572</v>
      </c>
      <c r="B293" s="34" t="s">
        <v>573</v>
      </c>
      <c r="C293" s="35" t="s">
        <v>121</v>
      </c>
      <c r="D293" s="36">
        <v>300000</v>
      </c>
      <c r="E293" s="36">
        <v>3422.59</v>
      </c>
      <c r="F293" s="36"/>
    </row>
    <row r="294" spans="1:6" ht="15.75" thickBot="1" x14ac:dyDescent="0.3">
      <c r="A294" s="33" t="s">
        <v>574</v>
      </c>
      <c r="B294" s="34" t="s">
        <v>575</v>
      </c>
      <c r="C294" s="35"/>
      <c r="D294" s="36">
        <v>0</v>
      </c>
      <c r="E294" s="36">
        <v>0</v>
      </c>
      <c r="F294" s="36">
        <v>0</v>
      </c>
    </row>
    <row r="295" spans="1:6" ht="21.75" thickBot="1" x14ac:dyDescent="0.3">
      <c r="A295" s="33" t="s">
        <v>576</v>
      </c>
      <c r="B295" s="34" t="s">
        <v>577</v>
      </c>
      <c r="C295" s="35"/>
      <c r="D295" s="36">
        <v>0</v>
      </c>
      <c r="E295" s="36">
        <v>0</v>
      </c>
      <c r="F295" s="36">
        <v>0</v>
      </c>
    </row>
    <row r="296" spans="1:6" ht="23.25" thickBot="1" x14ac:dyDescent="0.3">
      <c r="A296" s="29" t="s">
        <v>578</v>
      </c>
      <c r="B296" s="30" t="s">
        <v>579</v>
      </c>
      <c r="C296" s="31"/>
      <c r="D296" s="32">
        <f>SUM(D297:D331)</f>
        <v>53842829</v>
      </c>
      <c r="E296" s="32">
        <f>SUM(E297:E331)</f>
        <v>24684824.339999996</v>
      </c>
      <c r="F296" s="32">
        <f>SUM(F297:F331)</f>
        <v>23651857.550000001</v>
      </c>
    </row>
    <row r="297" spans="1:6" ht="15.75" thickBot="1" x14ac:dyDescent="0.3">
      <c r="A297" s="33" t="s">
        <v>580</v>
      </c>
      <c r="B297" s="34" t="s">
        <v>581</v>
      </c>
      <c r="C297" s="35" t="s">
        <v>121</v>
      </c>
      <c r="D297" s="36">
        <v>4110814</v>
      </c>
      <c r="E297" s="36"/>
      <c r="F297" s="36"/>
    </row>
    <row r="298" spans="1:6" ht="21.75" thickBot="1" x14ac:dyDescent="0.3">
      <c r="A298" s="33" t="s">
        <v>582</v>
      </c>
      <c r="B298" s="34" t="s">
        <v>583</v>
      </c>
      <c r="C298" s="35" t="s">
        <v>121</v>
      </c>
      <c r="D298" s="36">
        <v>75000</v>
      </c>
      <c r="E298" s="36">
        <v>125625.99</v>
      </c>
      <c r="F298" s="36">
        <v>100274.94</v>
      </c>
    </row>
    <row r="299" spans="1:6" ht="21.75" thickBot="1" x14ac:dyDescent="0.3">
      <c r="A299" s="33" t="s">
        <v>584</v>
      </c>
      <c r="B299" s="34" t="s">
        <v>585</v>
      </c>
      <c r="C299" s="35" t="s">
        <v>6</v>
      </c>
      <c r="D299" s="36">
        <v>0</v>
      </c>
      <c r="E299" s="36">
        <v>288.49</v>
      </c>
      <c r="F299" s="36">
        <v>53.21</v>
      </c>
    </row>
    <row r="300" spans="1:6" ht="21.75" thickBot="1" x14ac:dyDescent="0.3">
      <c r="A300" s="33" t="s">
        <v>586</v>
      </c>
      <c r="B300" s="34" t="s">
        <v>587</v>
      </c>
      <c r="C300" s="35" t="s">
        <v>6</v>
      </c>
      <c r="D300" s="36">
        <v>0</v>
      </c>
      <c r="E300" s="36">
        <v>29561.52</v>
      </c>
      <c r="F300" s="36">
        <v>0</v>
      </c>
    </row>
    <row r="301" spans="1:6" ht="21.75" thickBot="1" x14ac:dyDescent="0.3">
      <c r="A301" s="33" t="s">
        <v>588</v>
      </c>
      <c r="B301" s="34" t="s">
        <v>589</v>
      </c>
      <c r="C301" s="35" t="s">
        <v>6</v>
      </c>
      <c r="D301" s="36">
        <v>27515</v>
      </c>
      <c r="E301" s="36">
        <v>6830.64</v>
      </c>
      <c r="F301" s="36">
        <v>0</v>
      </c>
    </row>
    <row r="302" spans="1:6" ht="21.75" thickBot="1" x14ac:dyDescent="0.3">
      <c r="A302" s="33" t="s">
        <v>590</v>
      </c>
      <c r="B302" s="34" t="s">
        <v>591</v>
      </c>
      <c r="C302" s="35" t="s">
        <v>121</v>
      </c>
      <c r="D302" s="36">
        <v>67280</v>
      </c>
      <c r="E302" s="36">
        <v>81199.67</v>
      </c>
      <c r="F302" s="36">
        <v>70312.56</v>
      </c>
    </row>
    <row r="303" spans="1:6" ht="21.75" thickBot="1" x14ac:dyDescent="0.3">
      <c r="A303" s="33" t="s">
        <v>592</v>
      </c>
      <c r="B303" s="34" t="s">
        <v>593</v>
      </c>
      <c r="C303" s="35" t="s">
        <v>121</v>
      </c>
      <c r="D303" s="36">
        <v>1000000</v>
      </c>
      <c r="E303" s="36">
        <v>982899</v>
      </c>
      <c r="F303" s="36">
        <v>909153.92</v>
      </c>
    </row>
    <row r="304" spans="1:6" ht="21.75" thickBot="1" x14ac:dyDescent="0.3">
      <c r="A304" s="33" t="s">
        <v>594</v>
      </c>
      <c r="B304" s="34" t="s">
        <v>595</v>
      </c>
      <c r="C304" s="35" t="s">
        <v>6</v>
      </c>
      <c r="D304" s="36">
        <v>50000</v>
      </c>
      <c r="E304" s="36">
        <v>143627.06</v>
      </c>
      <c r="F304" s="36">
        <v>143627.06</v>
      </c>
    </row>
    <row r="305" spans="1:6" ht="15.75" thickBot="1" x14ac:dyDescent="0.3">
      <c r="A305" s="33" t="s">
        <v>596</v>
      </c>
      <c r="B305" s="34" t="s">
        <v>597</v>
      </c>
      <c r="C305" s="35" t="s">
        <v>6</v>
      </c>
      <c r="D305" s="36">
        <v>200000</v>
      </c>
      <c r="E305" s="36">
        <v>3992</v>
      </c>
      <c r="F305" s="36">
        <v>3991.79</v>
      </c>
    </row>
    <row r="306" spans="1:6" ht="15.75" thickBot="1" x14ac:dyDescent="0.3">
      <c r="A306" s="33" t="s">
        <v>598</v>
      </c>
      <c r="B306" s="34" t="s">
        <v>599</v>
      </c>
      <c r="C306" s="35" t="s">
        <v>6</v>
      </c>
      <c r="D306" s="36">
        <v>100000</v>
      </c>
      <c r="E306" s="36">
        <v>0</v>
      </c>
      <c r="F306" s="36">
        <v>0</v>
      </c>
    </row>
    <row r="307" spans="1:6" ht="15.75" thickBot="1" x14ac:dyDescent="0.3">
      <c r="A307" s="33" t="s">
        <v>600</v>
      </c>
      <c r="B307" s="34" t="s">
        <v>601</v>
      </c>
      <c r="C307" s="35" t="s">
        <v>6</v>
      </c>
      <c r="D307" s="36">
        <v>20296616</v>
      </c>
      <c r="E307" s="36">
        <v>11421034.779999999</v>
      </c>
      <c r="F307" s="36">
        <v>11262928.02</v>
      </c>
    </row>
    <row r="308" spans="1:6" ht="21.75" thickBot="1" x14ac:dyDescent="0.3">
      <c r="A308" s="33" t="s">
        <v>602</v>
      </c>
      <c r="B308" s="34" t="s">
        <v>603</v>
      </c>
      <c r="C308" s="35" t="s">
        <v>6</v>
      </c>
      <c r="D308" s="36">
        <v>652178</v>
      </c>
      <c r="E308" s="36">
        <v>616868.25</v>
      </c>
      <c r="F308" s="36">
        <v>589273.35</v>
      </c>
    </row>
    <row r="309" spans="1:6" ht="32.25" thickBot="1" x14ac:dyDescent="0.3">
      <c r="A309" s="33" t="s">
        <v>604</v>
      </c>
      <c r="B309" s="34" t="s">
        <v>605</v>
      </c>
      <c r="C309" s="35" t="s">
        <v>121</v>
      </c>
      <c r="D309" s="36">
        <v>1200000</v>
      </c>
      <c r="E309" s="36"/>
      <c r="F309" s="36"/>
    </row>
    <row r="310" spans="1:6" ht="15.75" thickBot="1" x14ac:dyDescent="0.3">
      <c r="A310" s="33" t="s">
        <v>606</v>
      </c>
      <c r="B310" s="34" t="s">
        <v>607</v>
      </c>
      <c r="C310" s="35" t="s">
        <v>6</v>
      </c>
      <c r="D310" s="36">
        <v>3000000</v>
      </c>
      <c r="E310" s="36">
        <v>690067.1</v>
      </c>
      <c r="F310" s="36">
        <v>420246.33</v>
      </c>
    </row>
    <row r="311" spans="1:6" ht="21.75" thickBot="1" x14ac:dyDescent="0.3">
      <c r="A311" s="33" t="s">
        <v>608</v>
      </c>
      <c r="B311" s="34" t="s">
        <v>609</v>
      </c>
      <c r="C311" s="35" t="s">
        <v>6</v>
      </c>
      <c r="D311" s="36">
        <v>300000</v>
      </c>
      <c r="E311" s="36">
        <v>685117.11</v>
      </c>
      <c r="F311" s="36">
        <v>685117.11</v>
      </c>
    </row>
    <row r="312" spans="1:6" ht="15.75" thickBot="1" x14ac:dyDescent="0.3">
      <c r="A312" s="33" t="s">
        <v>610</v>
      </c>
      <c r="B312" s="34" t="s">
        <v>611</v>
      </c>
      <c r="C312" s="35" t="s">
        <v>6</v>
      </c>
      <c r="D312" s="36">
        <v>120000</v>
      </c>
      <c r="E312" s="36">
        <v>127534</v>
      </c>
      <c r="F312" s="36">
        <v>127534</v>
      </c>
    </row>
    <row r="313" spans="1:6" ht="21.75" thickBot="1" x14ac:dyDescent="0.3">
      <c r="A313" s="33" t="s">
        <v>612</v>
      </c>
      <c r="B313" s="34" t="s">
        <v>613</v>
      </c>
      <c r="C313" s="35" t="s">
        <v>6</v>
      </c>
      <c r="D313" s="36">
        <v>1420000</v>
      </c>
      <c r="E313" s="36">
        <v>3757144.48</v>
      </c>
      <c r="F313" s="36">
        <v>3693844.46</v>
      </c>
    </row>
    <row r="314" spans="1:6" ht="21.75" thickBot="1" x14ac:dyDescent="0.3">
      <c r="A314" s="33" t="s">
        <v>614</v>
      </c>
      <c r="B314" s="34" t="s">
        <v>615</v>
      </c>
      <c r="C314" s="35" t="s">
        <v>6</v>
      </c>
      <c r="D314" s="36">
        <v>178500</v>
      </c>
      <c r="E314" s="36">
        <v>8500</v>
      </c>
      <c r="F314" s="36">
        <v>8500</v>
      </c>
    </row>
    <row r="315" spans="1:6" ht="15.75" thickBot="1" x14ac:dyDescent="0.3">
      <c r="A315" s="33" t="s">
        <v>616</v>
      </c>
      <c r="B315" s="34" t="s">
        <v>617</v>
      </c>
      <c r="C315" s="35" t="s">
        <v>121</v>
      </c>
      <c r="D315" s="36">
        <v>365999</v>
      </c>
      <c r="E315" s="36"/>
      <c r="F315" s="36"/>
    </row>
    <row r="316" spans="1:6" ht="15.75" thickBot="1" x14ac:dyDescent="0.3">
      <c r="A316" s="33" t="s">
        <v>618</v>
      </c>
      <c r="B316" s="34" t="s">
        <v>619</v>
      </c>
      <c r="C316" s="35" t="s">
        <v>6</v>
      </c>
      <c r="D316" s="36">
        <v>12855800</v>
      </c>
      <c r="E316" s="36">
        <v>5234079</v>
      </c>
      <c r="F316" s="36">
        <v>4866545.55</v>
      </c>
    </row>
    <row r="317" spans="1:6" ht="21.75" thickBot="1" x14ac:dyDescent="0.3">
      <c r="A317" s="33" t="s">
        <v>620</v>
      </c>
      <c r="B317" s="34" t="s">
        <v>621</v>
      </c>
      <c r="C317" s="35" t="s">
        <v>6</v>
      </c>
      <c r="D317" s="36">
        <v>10000</v>
      </c>
      <c r="E317" s="36">
        <v>0</v>
      </c>
      <c r="F317" s="36">
        <v>0</v>
      </c>
    </row>
    <row r="318" spans="1:6" ht="15.75" thickBot="1" x14ac:dyDescent="0.3">
      <c r="A318" s="33" t="s">
        <v>622</v>
      </c>
      <c r="B318" s="34" t="s">
        <v>623</v>
      </c>
      <c r="C318" s="35" t="s">
        <v>6</v>
      </c>
      <c r="D318" s="36">
        <v>400000</v>
      </c>
      <c r="E318" s="36">
        <v>770455.25</v>
      </c>
      <c r="F318" s="36">
        <v>770455.25</v>
      </c>
    </row>
    <row r="319" spans="1:6" ht="15.75" thickBot="1" x14ac:dyDescent="0.3">
      <c r="A319" s="33" t="s">
        <v>624</v>
      </c>
      <c r="B319" s="34" t="s">
        <v>625</v>
      </c>
      <c r="C319" s="35" t="s">
        <v>121</v>
      </c>
      <c r="D319" s="36">
        <v>6030636</v>
      </c>
      <c r="E319" s="36"/>
      <c r="F319" s="36"/>
    </row>
    <row r="320" spans="1:6" ht="15.75" thickBot="1" x14ac:dyDescent="0.3">
      <c r="A320" s="33" t="s">
        <v>626</v>
      </c>
      <c r="B320" s="34" t="s">
        <v>627</v>
      </c>
      <c r="C320" s="35" t="s">
        <v>121</v>
      </c>
      <c r="D320" s="36">
        <v>999721</v>
      </c>
      <c r="E320" s="36"/>
      <c r="F320" s="36"/>
    </row>
    <row r="321" spans="1:6" ht="21.75" thickBot="1" x14ac:dyDescent="0.3">
      <c r="A321" s="33" t="s">
        <v>628</v>
      </c>
      <c r="B321" s="34" t="s">
        <v>629</v>
      </c>
      <c r="C321" s="35" t="s">
        <v>121</v>
      </c>
      <c r="D321" s="36">
        <v>200000</v>
      </c>
      <c r="E321" s="36"/>
      <c r="F321" s="36"/>
    </row>
    <row r="322" spans="1:6" ht="21.75" thickBot="1" x14ac:dyDescent="0.3">
      <c r="A322" s="33" t="s">
        <v>630</v>
      </c>
      <c r="B322" s="34" t="s">
        <v>631</v>
      </c>
      <c r="C322" s="35" t="s">
        <v>6</v>
      </c>
      <c r="D322" s="36">
        <v>100000</v>
      </c>
      <c r="E322" s="36">
        <v>0</v>
      </c>
      <c r="F322" s="36">
        <v>0</v>
      </c>
    </row>
    <row r="323" spans="1:6" ht="21.75" thickBot="1" x14ac:dyDescent="0.3">
      <c r="A323" s="33" t="s">
        <v>632</v>
      </c>
      <c r="B323" s="34" t="s">
        <v>633</v>
      </c>
      <c r="C323" s="35" t="s">
        <v>121</v>
      </c>
      <c r="D323" s="36">
        <v>46585</v>
      </c>
      <c r="E323" s="36"/>
      <c r="F323" s="36"/>
    </row>
    <row r="324" spans="1:6" ht="21.75" thickBot="1" x14ac:dyDescent="0.3">
      <c r="A324" s="33" t="s">
        <v>634</v>
      </c>
      <c r="B324" s="34" t="s">
        <v>635</v>
      </c>
      <c r="C324" s="35" t="s">
        <v>121</v>
      </c>
      <c r="D324" s="36">
        <v>36185</v>
      </c>
      <c r="E324" s="36"/>
      <c r="F324" s="36"/>
    </row>
    <row r="325" spans="1:6" ht="32.25" thickBot="1" x14ac:dyDescent="0.3">
      <c r="A325" s="33" t="s">
        <v>636</v>
      </c>
      <c r="B325" s="34" t="s">
        <v>637</v>
      </c>
      <c r="C325" s="35"/>
      <c r="D325" s="36">
        <v>0</v>
      </c>
      <c r="E325" s="36">
        <v>0</v>
      </c>
      <c r="F325" s="36">
        <v>0</v>
      </c>
    </row>
    <row r="326" spans="1:6" ht="21.75" thickBot="1" x14ac:dyDescent="0.3">
      <c r="A326" s="33" t="s">
        <v>638</v>
      </c>
      <c r="B326" s="34" t="s">
        <v>639</v>
      </c>
      <c r="C326" s="35"/>
      <c r="D326" s="36">
        <v>0</v>
      </c>
      <c r="E326" s="36">
        <v>0</v>
      </c>
      <c r="F326" s="36">
        <v>0</v>
      </c>
    </row>
    <row r="327" spans="1:6" ht="21.75" thickBot="1" x14ac:dyDescent="0.3">
      <c r="A327" s="33" t="s">
        <v>640</v>
      </c>
      <c r="B327" s="34" t="s">
        <v>641</v>
      </c>
      <c r="C327" s="35"/>
      <c r="D327" s="36">
        <v>0</v>
      </c>
      <c r="E327" s="36">
        <v>0</v>
      </c>
      <c r="F327" s="36">
        <v>0</v>
      </c>
    </row>
    <row r="328" spans="1:6" ht="21.75" thickBot="1" x14ac:dyDescent="0.3">
      <c r="A328" s="33" t="s">
        <v>642</v>
      </c>
      <c r="B328" s="34" t="s">
        <v>643</v>
      </c>
      <c r="C328" s="35"/>
      <c r="D328" s="36">
        <v>0</v>
      </c>
      <c r="E328" s="36">
        <v>0</v>
      </c>
      <c r="F328" s="36">
        <v>0</v>
      </c>
    </row>
    <row r="329" spans="1:6" ht="15.75" thickBot="1" x14ac:dyDescent="0.3">
      <c r="A329" s="33" t="s">
        <v>644</v>
      </c>
      <c r="B329" s="34" t="s">
        <v>645</v>
      </c>
      <c r="C329" s="35"/>
      <c r="D329" s="36">
        <v>0</v>
      </c>
      <c r="E329" s="36">
        <v>0</v>
      </c>
      <c r="F329" s="36">
        <v>0</v>
      </c>
    </row>
    <row r="330" spans="1:6" ht="21.75" thickBot="1" x14ac:dyDescent="0.3">
      <c r="A330" s="33" t="s">
        <v>646</v>
      </c>
      <c r="B330" s="34" t="s">
        <v>647</v>
      </c>
      <c r="C330" s="35"/>
      <c r="D330" s="36">
        <v>0</v>
      </c>
      <c r="E330" s="36">
        <v>0</v>
      </c>
      <c r="F330" s="36">
        <v>0</v>
      </c>
    </row>
    <row r="331" spans="1:6" ht="15.75" thickBot="1" x14ac:dyDescent="0.3">
      <c r="A331" s="33" t="s">
        <v>648</v>
      </c>
      <c r="B331" s="34" t="s">
        <v>649</v>
      </c>
      <c r="C331" s="35"/>
      <c r="D331" s="36">
        <v>0</v>
      </c>
      <c r="E331" s="36">
        <v>0</v>
      </c>
      <c r="F331" s="36">
        <v>0</v>
      </c>
    </row>
    <row r="332" spans="1:6" ht="15.75" thickBot="1" x14ac:dyDescent="0.3">
      <c r="A332" s="21" t="s">
        <v>650</v>
      </c>
      <c r="B332" s="22" t="s">
        <v>651</v>
      </c>
      <c r="C332" s="23"/>
      <c r="D332" s="24">
        <f>D333+D346+D412</f>
        <v>141184791.11000001</v>
      </c>
      <c r="E332" s="24">
        <f>E333+E346+E412</f>
        <v>168123870.88</v>
      </c>
      <c r="F332" s="24">
        <f>F333+F346+F412</f>
        <v>166105687.83999997</v>
      </c>
    </row>
    <row r="333" spans="1:6" ht="15.75" thickBot="1" x14ac:dyDescent="0.3">
      <c r="A333" s="25" t="s">
        <v>652</v>
      </c>
      <c r="B333" s="26" t="s">
        <v>653</v>
      </c>
      <c r="C333" s="27"/>
      <c r="D333" s="28">
        <f>D334+D342+D344</f>
        <v>737651.71</v>
      </c>
      <c r="E333" s="28">
        <f>E334+E342+E344</f>
        <v>688827.71</v>
      </c>
      <c r="F333" s="28">
        <f>F334+F342+F344</f>
        <v>363876.42</v>
      </c>
    </row>
    <row r="334" spans="1:6" ht="23.25" thickBot="1" x14ac:dyDescent="0.3">
      <c r="A334" s="29" t="s">
        <v>654</v>
      </c>
      <c r="B334" s="30" t="s">
        <v>655</v>
      </c>
      <c r="C334" s="31"/>
      <c r="D334" s="32">
        <f>SUM(D335:D341)</f>
        <v>662781.71</v>
      </c>
      <c r="E334" s="32">
        <f>SUM(E335:E341)</f>
        <v>613957.71</v>
      </c>
      <c r="F334" s="32">
        <f>SUM(F335:F341)</f>
        <v>307006.42</v>
      </c>
    </row>
    <row r="335" spans="1:6" ht="32.25" thickBot="1" x14ac:dyDescent="0.3">
      <c r="A335" s="33" t="s">
        <v>656</v>
      </c>
      <c r="B335" s="34" t="s">
        <v>657</v>
      </c>
      <c r="C335" s="35" t="s">
        <v>121</v>
      </c>
      <c r="D335" s="36">
        <v>601154.71</v>
      </c>
      <c r="E335" s="36">
        <v>601154.71</v>
      </c>
      <c r="F335" s="36">
        <v>299397.26</v>
      </c>
    </row>
    <row r="336" spans="1:6" ht="21.75" thickBot="1" x14ac:dyDescent="0.3">
      <c r="A336" s="33" t="s">
        <v>658</v>
      </c>
      <c r="B336" s="34" t="s">
        <v>659</v>
      </c>
      <c r="C336" s="35"/>
      <c r="D336" s="36"/>
      <c r="E336" s="36"/>
      <c r="F336" s="36"/>
    </row>
    <row r="337" spans="1:6" ht="21.75" thickBot="1" x14ac:dyDescent="0.3">
      <c r="A337" s="33" t="s">
        <v>660</v>
      </c>
      <c r="B337" s="34" t="s">
        <v>661</v>
      </c>
      <c r="C337" s="35"/>
      <c r="D337" s="36"/>
      <c r="E337" s="36"/>
      <c r="F337" s="36"/>
    </row>
    <row r="338" spans="1:6" ht="21.75" thickBot="1" x14ac:dyDescent="0.3">
      <c r="A338" s="33" t="s">
        <v>662</v>
      </c>
      <c r="B338" s="34" t="s">
        <v>663</v>
      </c>
      <c r="C338" s="35" t="s">
        <v>6</v>
      </c>
      <c r="D338" s="36">
        <v>9792</v>
      </c>
      <c r="E338" s="36">
        <v>9559.25</v>
      </c>
      <c r="F338" s="36">
        <v>4365.41</v>
      </c>
    </row>
    <row r="339" spans="1:6" ht="15.75" thickBot="1" x14ac:dyDescent="0.3">
      <c r="A339" s="33" t="s">
        <v>664</v>
      </c>
      <c r="B339" s="34" t="s">
        <v>665</v>
      </c>
      <c r="C339" s="35" t="s">
        <v>121</v>
      </c>
      <c r="D339" s="36">
        <v>51835</v>
      </c>
      <c r="E339" s="36">
        <v>3243.75</v>
      </c>
      <c r="F339" s="36">
        <v>3243.75</v>
      </c>
    </row>
    <row r="340" spans="1:6" ht="21.75" thickBot="1" x14ac:dyDescent="0.3">
      <c r="A340" s="33" t="s">
        <v>666</v>
      </c>
      <c r="B340" s="34" t="s">
        <v>667</v>
      </c>
      <c r="C340" s="35"/>
      <c r="D340" s="36"/>
      <c r="E340" s="36"/>
      <c r="F340" s="36"/>
    </row>
    <row r="341" spans="1:6" ht="21.75" thickBot="1" x14ac:dyDescent="0.3">
      <c r="A341" s="33" t="s">
        <v>668</v>
      </c>
      <c r="B341" s="34" t="s">
        <v>669</v>
      </c>
      <c r="C341" s="35"/>
      <c r="D341" s="36">
        <v>0</v>
      </c>
      <c r="E341" s="36">
        <v>0</v>
      </c>
      <c r="F341" s="36">
        <v>0</v>
      </c>
    </row>
    <row r="342" spans="1:6" ht="15.75" thickBot="1" x14ac:dyDescent="0.3">
      <c r="A342" s="29" t="s">
        <v>670</v>
      </c>
      <c r="B342" s="30" t="s">
        <v>671</v>
      </c>
      <c r="C342" s="31"/>
      <c r="D342" s="32">
        <f t="shared" ref="D342:F342" si="21">SUM(D343:D343)</f>
        <v>0</v>
      </c>
      <c r="E342" s="32">
        <f t="shared" si="21"/>
        <v>0</v>
      </c>
      <c r="F342" s="32">
        <f t="shared" si="21"/>
        <v>0</v>
      </c>
    </row>
    <row r="343" spans="1:6" ht="15.75" thickBot="1" x14ac:dyDescent="0.3">
      <c r="A343" s="33" t="s">
        <v>672</v>
      </c>
      <c r="B343" s="34" t="s">
        <v>673</v>
      </c>
      <c r="C343" s="35"/>
      <c r="D343" s="36"/>
      <c r="E343" s="36"/>
      <c r="F343" s="36"/>
    </row>
    <row r="344" spans="1:6" ht="15.75" thickBot="1" x14ac:dyDescent="0.3">
      <c r="A344" s="29" t="s">
        <v>674</v>
      </c>
      <c r="B344" s="30" t="s">
        <v>675</v>
      </c>
      <c r="C344" s="31"/>
      <c r="D344" s="32">
        <f t="shared" ref="D344:F344" si="22">SUM(D345:D345)</f>
        <v>74870</v>
      </c>
      <c r="E344" s="32">
        <f t="shared" si="22"/>
        <v>74870</v>
      </c>
      <c r="F344" s="32">
        <f t="shared" si="22"/>
        <v>56870</v>
      </c>
    </row>
    <row r="345" spans="1:6" ht="21.75" thickBot="1" x14ac:dyDescent="0.3">
      <c r="A345" s="33" t="s">
        <v>676</v>
      </c>
      <c r="B345" s="34" t="s">
        <v>677</v>
      </c>
      <c r="C345" s="35" t="s">
        <v>6</v>
      </c>
      <c r="D345" s="36">
        <v>74870</v>
      </c>
      <c r="E345" s="36">
        <v>74870</v>
      </c>
      <c r="F345" s="36">
        <v>56870</v>
      </c>
    </row>
    <row r="346" spans="1:6" ht="23.25" thickBot="1" x14ac:dyDescent="0.3">
      <c r="A346" s="25" t="s">
        <v>678</v>
      </c>
      <c r="B346" s="26" t="s">
        <v>679</v>
      </c>
      <c r="C346" s="27"/>
      <c r="D346" s="28">
        <f>D347+D365+D369+D409+D411</f>
        <v>140375139.40000001</v>
      </c>
      <c r="E346" s="28">
        <f>E347+E365+E369+E409+E411</f>
        <v>167363043.16999999</v>
      </c>
      <c r="F346" s="28">
        <f>F347+F365+F369+F409+F411</f>
        <v>165678567.79999998</v>
      </c>
    </row>
    <row r="347" spans="1:6" ht="15.75" thickBot="1" x14ac:dyDescent="0.3">
      <c r="A347" s="29" t="s">
        <v>680</v>
      </c>
      <c r="B347" s="30" t="s">
        <v>681</v>
      </c>
      <c r="C347" s="31"/>
      <c r="D347" s="32">
        <f>SUM(D348:D364)</f>
        <v>5685917</v>
      </c>
      <c r="E347" s="32">
        <f>SUM(E348:E364)</f>
        <v>5788612.5699999994</v>
      </c>
      <c r="F347" s="32">
        <f>SUM(F348:F364)</f>
        <v>5548104.46</v>
      </c>
    </row>
    <row r="348" spans="1:6" ht="15.75" thickBot="1" x14ac:dyDescent="0.3">
      <c r="A348" s="33" t="s">
        <v>682</v>
      </c>
      <c r="B348" s="34" t="s">
        <v>683</v>
      </c>
      <c r="C348" s="35" t="s">
        <v>6</v>
      </c>
      <c r="D348" s="36">
        <v>200000</v>
      </c>
      <c r="E348" s="36">
        <v>0</v>
      </c>
      <c r="F348" s="36">
        <v>0</v>
      </c>
    </row>
    <row r="349" spans="1:6" ht="21.75" thickBot="1" x14ac:dyDescent="0.3">
      <c r="A349" s="33" t="s">
        <v>684</v>
      </c>
      <c r="B349" s="34" t="s">
        <v>685</v>
      </c>
      <c r="C349" s="35" t="s">
        <v>6</v>
      </c>
      <c r="D349" s="36">
        <v>5096</v>
      </c>
      <c r="E349" s="36">
        <v>5328.75</v>
      </c>
      <c r="F349" s="36">
        <v>5328.75</v>
      </c>
    </row>
    <row r="350" spans="1:6" ht="15.75" thickBot="1" x14ac:dyDescent="0.3">
      <c r="A350" s="33" t="s">
        <v>686</v>
      </c>
      <c r="B350" s="34" t="s">
        <v>687</v>
      </c>
      <c r="C350" s="35" t="s">
        <v>6</v>
      </c>
      <c r="D350" s="36">
        <v>10000</v>
      </c>
      <c r="E350" s="36">
        <v>731.7</v>
      </c>
      <c r="F350" s="36">
        <v>731.7</v>
      </c>
    </row>
    <row r="351" spans="1:6" ht="32.25" thickBot="1" x14ac:dyDescent="0.3">
      <c r="A351" s="33" t="s">
        <v>688</v>
      </c>
      <c r="B351" s="34" t="s">
        <v>689</v>
      </c>
      <c r="C351" s="35" t="s">
        <v>121</v>
      </c>
      <c r="D351" s="36">
        <v>6000</v>
      </c>
      <c r="E351" s="36">
        <v>10725.65</v>
      </c>
      <c r="F351" s="36">
        <v>2799.53</v>
      </c>
    </row>
    <row r="352" spans="1:6" ht="21.75" thickBot="1" x14ac:dyDescent="0.3">
      <c r="A352" s="33" t="s">
        <v>690</v>
      </c>
      <c r="B352" s="34" t="s">
        <v>691</v>
      </c>
      <c r="C352" s="35" t="s">
        <v>6</v>
      </c>
      <c r="D352" s="36">
        <v>4000000</v>
      </c>
      <c r="E352" s="36">
        <v>4920000</v>
      </c>
      <c r="F352" s="36">
        <v>4919929.5199999996</v>
      </c>
    </row>
    <row r="353" spans="1:6" ht="32.25" thickBot="1" x14ac:dyDescent="0.3">
      <c r="A353" s="33" t="s">
        <v>692</v>
      </c>
      <c r="B353" s="34" t="s">
        <v>693</v>
      </c>
      <c r="C353" s="35"/>
      <c r="D353" s="36"/>
      <c r="E353" s="36"/>
      <c r="F353" s="36"/>
    </row>
    <row r="354" spans="1:6" ht="32.25" thickBot="1" x14ac:dyDescent="0.3">
      <c r="A354" s="33" t="s">
        <v>694</v>
      </c>
      <c r="B354" s="34" t="s">
        <v>695</v>
      </c>
      <c r="C354" s="35"/>
      <c r="D354" s="36"/>
      <c r="E354" s="36"/>
      <c r="F354" s="36"/>
    </row>
    <row r="355" spans="1:6" ht="32.25" thickBot="1" x14ac:dyDescent="0.3">
      <c r="A355" s="33" t="s">
        <v>696</v>
      </c>
      <c r="B355" s="34" t="s">
        <v>697</v>
      </c>
      <c r="C355" s="35"/>
      <c r="D355" s="36"/>
      <c r="E355" s="36"/>
      <c r="F355" s="36"/>
    </row>
    <row r="356" spans="1:6" ht="21.75" thickBot="1" x14ac:dyDescent="0.3">
      <c r="A356" s="33" t="s">
        <v>698</v>
      </c>
      <c r="B356" s="34" t="s">
        <v>699</v>
      </c>
      <c r="C356" s="35"/>
      <c r="D356" s="36"/>
      <c r="E356" s="36"/>
      <c r="F356" s="36"/>
    </row>
    <row r="357" spans="1:6" ht="21.75" thickBot="1" x14ac:dyDescent="0.3">
      <c r="A357" s="33" t="s">
        <v>700</v>
      </c>
      <c r="B357" s="34" t="s">
        <v>701</v>
      </c>
      <c r="C357" s="35"/>
      <c r="D357" s="36"/>
      <c r="E357" s="36"/>
      <c r="F357" s="36"/>
    </row>
    <row r="358" spans="1:6" ht="21.75" thickBot="1" x14ac:dyDescent="0.3">
      <c r="A358" s="33" t="s">
        <v>702</v>
      </c>
      <c r="B358" s="34" t="s">
        <v>703</v>
      </c>
      <c r="C358" s="35"/>
      <c r="D358" s="36"/>
      <c r="E358" s="36"/>
      <c r="F358" s="36"/>
    </row>
    <row r="359" spans="1:6" ht="21.75" thickBot="1" x14ac:dyDescent="0.3">
      <c r="A359" s="33" t="s">
        <v>704</v>
      </c>
      <c r="B359" s="34" t="s">
        <v>705</v>
      </c>
      <c r="C359" s="35" t="s">
        <v>6</v>
      </c>
      <c r="D359" s="36">
        <v>558657</v>
      </c>
      <c r="E359" s="36">
        <v>186868.29</v>
      </c>
      <c r="F359" s="36">
        <v>112361.56</v>
      </c>
    </row>
    <row r="360" spans="1:6" ht="32.25" thickBot="1" x14ac:dyDescent="0.3">
      <c r="A360" s="33" t="s">
        <v>706</v>
      </c>
      <c r="B360" s="34" t="s">
        <v>707</v>
      </c>
      <c r="C360" s="35" t="s">
        <v>6</v>
      </c>
      <c r="D360" s="36">
        <v>740470</v>
      </c>
      <c r="E360" s="36">
        <v>595164.18000000005</v>
      </c>
      <c r="F360" s="36">
        <v>487060.99</v>
      </c>
    </row>
    <row r="361" spans="1:6" ht="21.75" thickBot="1" x14ac:dyDescent="0.3">
      <c r="A361" s="33" t="s">
        <v>708</v>
      </c>
      <c r="B361" s="34" t="s">
        <v>709</v>
      </c>
      <c r="C361" s="35" t="s">
        <v>6</v>
      </c>
      <c r="D361" s="36">
        <v>4000</v>
      </c>
      <c r="E361" s="36">
        <v>4900</v>
      </c>
      <c r="F361" s="36">
        <v>4892.41</v>
      </c>
    </row>
    <row r="362" spans="1:6" ht="15.75" thickBot="1" x14ac:dyDescent="0.3">
      <c r="A362" s="33" t="s">
        <v>710</v>
      </c>
      <c r="B362" s="34" t="s">
        <v>711</v>
      </c>
      <c r="C362" s="35" t="s">
        <v>6</v>
      </c>
      <c r="D362" s="36">
        <v>15000</v>
      </c>
      <c r="E362" s="36">
        <v>15000</v>
      </c>
      <c r="F362" s="36">
        <v>15000</v>
      </c>
    </row>
    <row r="363" spans="1:6" ht="21.75" thickBot="1" x14ac:dyDescent="0.3">
      <c r="A363" s="33" t="s">
        <v>712</v>
      </c>
      <c r="B363" s="34" t="s">
        <v>713</v>
      </c>
      <c r="C363" s="35" t="s">
        <v>121</v>
      </c>
      <c r="D363" s="36">
        <v>146694</v>
      </c>
      <c r="E363" s="36">
        <v>49894</v>
      </c>
      <c r="F363" s="36">
        <v>0</v>
      </c>
    </row>
    <row r="364" spans="1:6" ht="21.75" thickBot="1" x14ac:dyDescent="0.3">
      <c r="A364" s="33" t="s">
        <v>714</v>
      </c>
      <c r="B364" s="34" t="s">
        <v>715</v>
      </c>
      <c r="C364" s="35"/>
      <c r="D364" s="36">
        <v>0</v>
      </c>
      <c r="E364" s="36">
        <v>0</v>
      </c>
      <c r="F364" s="36">
        <v>0</v>
      </c>
    </row>
    <row r="365" spans="1:6" ht="15.75" thickBot="1" x14ac:dyDescent="0.3">
      <c r="A365" s="29" t="s">
        <v>716</v>
      </c>
      <c r="B365" s="30" t="s">
        <v>717</v>
      </c>
      <c r="C365" s="31"/>
      <c r="D365" s="32">
        <f t="shared" ref="D365:F365" si="23">SUM(D366:D368)</f>
        <v>0</v>
      </c>
      <c r="E365" s="32">
        <f t="shared" si="23"/>
        <v>112793.97</v>
      </c>
      <c r="F365" s="32">
        <f t="shared" si="23"/>
        <v>110298.06</v>
      </c>
    </row>
    <row r="366" spans="1:6" ht="21.75" thickBot="1" x14ac:dyDescent="0.3">
      <c r="A366" s="33" t="s">
        <v>718</v>
      </c>
      <c r="B366" s="34" t="s">
        <v>719</v>
      </c>
      <c r="C366" s="35" t="s">
        <v>6</v>
      </c>
      <c r="D366" s="36">
        <v>0</v>
      </c>
      <c r="E366" s="36">
        <v>13498.06</v>
      </c>
      <c r="F366" s="36">
        <v>13498.06</v>
      </c>
    </row>
    <row r="367" spans="1:6" ht="21.75" thickBot="1" x14ac:dyDescent="0.3">
      <c r="A367" s="33" t="s">
        <v>720</v>
      </c>
      <c r="B367" s="34" t="s">
        <v>721</v>
      </c>
      <c r="C367" s="35" t="s">
        <v>6</v>
      </c>
      <c r="D367" s="36">
        <v>0</v>
      </c>
      <c r="E367" s="36">
        <v>2495.91</v>
      </c>
      <c r="F367" s="36">
        <v>0</v>
      </c>
    </row>
    <row r="368" spans="1:6" ht="32.25" thickBot="1" x14ac:dyDescent="0.3">
      <c r="A368" s="33" t="s">
        <v>722</v>
      </c>
      <c r="B368" s="34" t="s">
        <v>723</v>
      </c>
      <c r="C368" s="35" t="s">
        <v>6</v>
      </c>
      <c r="D368" s="36">
        <v>0</v>
      </c>
      <c r="E368" s="36">
        <v>96800</v>
      </c>
      <c r="F368" s="36">
        <v>96800</v>
      </c>
    </row>
    <row r="369" spans="1:6" ht="15.75" thickBot="1" x14ac:dyDescent="0.3">
      <c r="A369" s="29" t="s">
        <v>724</v>
      </c>
      <c r="B369" s="30" t="s">
        <v>725</v>
      </c>
      <c r="C369" s="31"/>
      <c r="D369" s="32">
        <f>SUM(D370:D408)</f>
        <v>134665602.40000001</v>
      </c>
      <c r="E369" s="32">
        <f>SUM(E370:E408)</f>
        <v>161461636.63</v>
      </c>
      <c r="F369" s="32">
        <f>SUM(F370:F408)</f>
        <v>160020165.27999997</v>
      </c>
    </row>
    <row r="370" spans="1:6" ht="15.75" thickBot="1" x14ac:dyDescent="0.3">
      <c r="A370" s="33" t="s">
        <v>726</v>
      </c>
      <c r="B370" s="34" t="s">
        <v>727</v>
      </c>
      <c r="C370" s="35" t="s">
        <v>121</v>
      </c>
      <c r="D370" s="36">
        <v>1249005</v>
      </c>
      <c r="E370" s="36"/>
      <c r="F370" s="36"/>
    </row>
    <row r="371" spans="1:6" ht="15.75" thickBot="1" x14ac:dyDescent="0.3">
      <c r="A371" s="33" t="s">
        <v>728</v>
      </c>
      <c r="B371" s="34" t="s">
        <v>729</v>
      </c>
      <c r="C371" s="35" t="s">
        <v>6</v>
      </c>
      <c r="D371" s="36">
        <v>826108.71</v>
      </c>
      <c r="E371" s="36">
        <v>877117.45</v>
      </c>
      <c r="F371" s="36">
        <v>872286.8</v>
      </c>
    </row>
    <row r="372" spans="1:6" ht="15.75" thickBot="1" x14ac:dyDescent="0.3">
      <c r="A372" s="33" t="s">
        <v>730</v>
      </c>
      <c r="B372" s="34" t="s">
        <v>731</v>
      </c>
      <c r="C372" s="35" t="s">
        <v>6</v>
      </c>
      <c r="D372" s="36">
        <v>8450000</v>
      </c>
      <c r="E372" s="36">
        <v>9469543.8399999999</v>
      </c>
      <c r="F372" s="36">
        <v>9447891.8100000005</v>
      </c>
    </row>
    <row r="373" spans="1:6" ht="15.75" thickBot="1" x14ac:dyDescent="0.3">
      <c r="A373" s="33" t="s">
        <v>732</v>
      </c>
      <c r="B373" s="34" t="s">
        <v>733</v>
      </c>
      <c r="C373" s="35" t="s">
        <v>6</v>
      </c>
      <c r="D373" s="36">
        <v>19474200</v>
      </c>
      <c r="E373" s="36">
        <v>20653528.300000001</v>
      </c>
      <c r="F373" s="36">
        <v>20546008.379999999</v>
      </c>
    </row>
    <row r="374" spans="1:6" ht="15.75" thickBot="1" x14ac:dyDescent="0.3">
      <c r="A374" s="33" t="s">
        <v>734</v>
      </c>
      <c r="B374" s="34" t="s">
        <v>735</v>
      </c>
      <c r="C374" s="35" t="s">
        <v>6</v>
      </c>
      <c r="D374" s="36">
        <v>779000</v>
      </c>
      <c r="E374" s="36">
        <v>826161</v>
      </c>
      <c r="F374" s="36">
        <v>806424.84</v>
      </c>
    </row>
    <row r="375" spans="1:6" ht="21.75" thickBot="1" x14ac:dyDescent="0.3">
      <c r="A375" s="33" t="s">
        <v>736</v>
      </c>
      <c r="B375" s="34" t="s">
        <v>737</v>
      </c>
      <c r="C375" s="35" t="s">
        <v>6</v>
      </c>
      <c r="D375" s="36">
        <v>1960</v>
      </c>
      <c r="E375" s="36">
        <v>1900</v>
      </c>
      <c r="F375" s="36">
        <v>1900</v>
      </c>
    </row>
    <row r="376" spans="1:6" ht="21.75" thickBot="1" x14ac:dyDescent="0.3">
      <c r="A376" s="33" t="s">
        <v>738</v>
      </c>
      <c r="B376" s="34" t="s">
        <v>739</v>
      </c>
      <c r="C376" s="35" t="s">
        <v>6</v>
      </c>
      <c r="D376" s="36">
        <v>835</v>
      </c>
      <c r="E376" s="36">
        <v>0</v>
      </c>
      <c r="F376" s="36">
        <v>0</v>
      </c>
    </row>
    <row r="377" spans="1:6" ht="15.75" thickBot="1" x14ac:dyDescent="0.3">
      <c r="A377" s="33" t="s">
        <v>740</v>
      </c>
      <c r="B377" s="34" t="s">
        <v>741</v>
      </c>
      <c r="C377" s="35" t="s">
        <v>6</v>
      </c>
      <c r="D377" s="36">
        <v>68114100</v>
      </c>
      <c r="E377" s="36">
        <v>71351413</v>
      </c>
      <c r="F377" s="36">
        <v>71308190.890000001</v>
      </c>
    </row>
    <row r="378" spans="1:6" ht="15.75" thickBot="1" x14ac:dyDescent="0.3">
      <c r="A378" s="33" t="s">
        <v>742</v>
      </c>
      <c r="B378" s="34" t="s">
        <v>743</v>
      </c>
      <c r="C378" s="35" t="s">
        <v>6</v>
      </c>
      <c r="D378" s="36">
        <v>476800</v>
      </c>
      <c r="E378" s="36">
        <v>499449</v>
      </c>
      <c r="F378" s="36">
        <v>492864.92</v>
      </c>
    </row>
    <row r="379" spans="1:6" ht="15.75" thickBot="1" x14ac:dyDescent="0.3">
      <c r="A379" s="33" t="s">
        <v>744</v>
      </c>
      <c r="B379" s="34" t="s">
        <v>745</v>
      </c>
      <c r="C379" s="35" t="s">
        <v>6</v>
      </c>
      <c r="D379" s="36">
        <v>478.8</v>
      </c>
      <c r="E379" s="36">
        <v>479.6</v>
      </c>
      <c r="F379" s="36">
        <v>479.6</v>
      </c>
    </row>
    <row r="380" spans="1:6" ht="21.75" thickBot="1" x14ac:dyDescent="0.3">
      <c r="A380" s="33" t="s">
        <v>746</v>
      </c>
      <c r="B380" s="34" t="s">
        <v>747</v>
      </c>
      <c r="C380" s="35" t="s">
        <v>6</v>
      </c>
      <c r="D380" s="36">
        <v>4544468</v>
      </c>
      <c r="E380" s="36">
        <v>4171764</v>
      </c>
      <c r="F380" s="36">
        <v>4070821.45</v>
      </c>
    </row>
    <row r="381" spans="1:6" ht="21.75" thickBot="1" x14ac:dyDescent="0.3">
      <c r="A381" s="33" t="s">
        <v>748</v>
      </c>
      <c r="B381" s="34" t="s">
        <v>749</v>
      </c>
      <c r="C381" s="35" t="s">
        <v>6</v>
      </c>
      <c r="D381" s="36">
        <v>190000</v>
      </c>
      <c r="E381" s="36">
        <v>170300</v>
      </c>
      <c r="F381" s="36">
        <v>165095.57999999999</v>
      </c>
    </row>
    <row r="382" spans="1:6" ht="32.25" thickBot="1" x14ac:dyDescent="0.3">
      <c r="A382" s="33" t="s">
        <v>750</v>
      </c>
      <c r="B382" s="34" t="s">
        <v>751</v>
      </c>
      <c r="C382" s="35" t="s">
        <v>6</v>
      </c>
      <c r="D382" s="36">
        <v>22000</v>
      </c>
      <c r="E382" s="36">
        <v>17400</v>
      </c>
      <c r="F382" s="36">
        <v>15335.68</v>
      </c>
    </row>
    <row r="383" spans="1:6" ht="15.75" thickBot="1" x14ac:dyDescent="0.3">
      <c r="A383" s="33" t="s">
        <v>752</v>
      </c>
      <c r="B383" s="34" t="s">
        <v>753</v>
      </c>
      <c r="C383" s="35" t="s">
        <v>6</v>
      </c>
      <c r="D383" s="36">
        <v>1670000</v>
      </c>
      <c r="E383" s="36">
        <v>1586610</v>
      </c>
      <c r="F383" s="36">
        <v>1523159</v>
      </c>
    </row>
    <row r="384" spans="1:6" ht="21.75" thickBot="1" x14ac:dyDescent="0.3">
      <c r="A384" s="33" t="s">
        <v>754</v>
      </c>
      <c r="B384" s="34" t="s">
        <v>755</v>
      </c>
      <c r="C384" s="35" t="s">
        <v>6</v>
      </c>
      <c r="D384" s="36">
        <v>49100</v>
      </c>
      <c r="E384" s="36">
        <v>46480</v>
      </c>
      <c r="F384" s="36">
        <v>44934.62</v>
      </c>
    </row>
    <row r="385" spans="1:6" ht="21.75" thickBot="1" x14ac:dyDescent="0.3">
      <c r="A385" s="33" t="s">
        <v>756</v>
      </c>
      <c r="B385" s="34" t="s">
        <v>757</v>
      </c>
      <c r="C385" s="35" t="s">
        <v>6</v>
      </c>
      <c r="D385" s="36">
        <v>277732</v>
      </c>
      <c r="E385" s="36">
        <v>257230</v>
      </c>
      <c r="F385" s="36">
        <v>253408</v>
      </c>
    </row>
    <row r="386" spans="1:6" ht="15.75" thickBot="1" x14ac:dyDescent="0.3">
      <c r="A386" s="33" t="s">
        <v>758</v>
      </c>
      <c r="B386" s="34" t="s">
        <v>759</v>
      </c>
      <c r="C386" s="35" t="s">
        <v>6</v>
      </c>
      <c r="D386" s="36">
        <v>76800</v>
      </c>
      <c r="E386" s="36">
        <v>97026.92</v>
      </c>
      <c r="F386" s="36">
        <v>97026.92</v>
      </c>
    </row>
    <row r="387" spans="1:6" ht="21.75" thickBot="1" x14ac:dyDescent="0.3">
      <c r="A387" s="33" t="s">
        <v>760</v>
      </c>
      <c r="B387" s="34" t="s">
        <v>761</v>
      </c>
      <c r="C387" s="35" t="s">
        <v>6</v>
      </c>
      <c r="D387" s="36">
        <v>9000</v>
      </c>
      <c r="E387" s="36">
        <v>21508.63</v>
      </c>
      <c r="F387" s="36">
        <v>20819.68</v>
      </c>
    </row>
    <row r="388" spans="1:6" ht="32.25" thickBot="1" x14ac:dyDescent="0.3">
      <c r="A388" s="33" t="s">
        <v>762</v>
      </c>
      <c r="B388" s="34" t="s">
        <v>763</v>
      </c>
      <c r="C388" s="35" t="s">
        <v>6</v>
      </c>
      <c r="D388" s="36">
        <v>3000000</v>
      </c>
      <c r="E388" s="36">
        <v>5943522.6299999999</v>
      </c>
      <c r="F388" s="36">
        <v>5800906</v>
      </c>
    </row>
    <row r="389" spans="1:6" ht="32.25" thickBot="1" x14ac:dyDescent="0.3">
      <c r="A389" s="33" t="s">
        <v>764</v>
      </c>
      <c r="B389" s="34" t="s">
        <v>765</v>
      </c>
      <c r="C389" s="35" t="s">
        <v>6</v>
      </c>
      <c r="D389" s="36">
        <v>550000</v>
      </c>
      <c r="E389" s="36">
        <v>2272400</v>
      </c>
      <c r="F389" s="36">
        <v>2265982.7799999998</v>
      </c>
    </row>
    <row r="390" spans="1:6" ht="21.75" thickBot="1" x14ac:dyDescent="0.3">
      <c r="A390" s="33" t="s">
        <v>766</v>
      </c>
      <c r="B390" s="34" t="s">
        <v>767</v>
      </c>
      <c r="C390" s="35" t="s">
        <v>6</v>
      </c>
      <c r="D390" s="36">
        <v>60700</v>
      </c>
      <c r="E390" s="36">
        <v>113394.98</v>
      </c>
      <c r="F390" s="36">
        <v>110325.91</v>
      </c>
    </row>
    <row r="391" spans="1:6" ht="32.25" thickBot="1" x14ac:dyDescent="0.3">
      <c r="A391" s="33" t="s">
        <v>768</v>
      </c>
      <c r="B391" s="34" t="s">
        <v>769</v>
      </c>
      <c r="C391" s="35" t="s">
        <v>6</v>
      </c>
      <c r="D391" s="36">
        <v>453500</v>
      </c>
      <c r="E391" s="36">
        <v>539000</v>
      </c>
      <c r="F391" s="36">
        <v>530602.43999999994</v>
      </c>
    </row>
    <row r="392" spans="1:6" ht="32.25" thickBot="1" x14ac:dyDescent="0.3">
      <c r="A392" s="33" t="s">
        <v>770</v>
      </c>
      <c r="B392" s="34" t="s">
        <v>771</v>
      </c>
      <c r="C392" s="35" t="s">
        <v>6</v>
      </c>
      <c r="D392" s="36">
        <v>200000</v>
      </c>
      <c r="E392" s="36">
        <v>96640</v>
      </c>
      <c r="F392" s="36">
        <v>95604.53</v>
      </c>
    </row>
    <row r="393" spans="1:6" ht="21.75" thickBot="1" x14ac:dyDescent="0.3">
      <c r="A393" s="33" t="s">
        <v>772</v>
      </c>
      <c r="B393" s="34" t="s">
        <v>773</v>
      </c>
      <c r="C393" s="35" t="s">
        <v>6</v>
      </c>
      <c r="D393" s="36">
        <v>1100000</v>
      </c>
      <c r="E393" s="36">
        <v>1067800</v>
      </c>
      <c r="F393" s="36">
        <v>1067578.25</v>
      </c>
    </row>
    <row r="394" spans="1:6" ht="21.75" thickBot="1" x14ac:dyDescent="0.3">
      <c r="A394" s="33" t="s">
        <v>774</v>
      </c>
      <c r="B394" s="34" t="s">
        <v>775</v>
      </c>
      <c r="C394" s="35"/>
      <c r="D394" s="36"/>
      <c r="E394" s="36"/>
      <c r="F394" s="36"/>
    </row>
    <row r="395" spans="1:6" ht="21.75" thickBot="1" x14ac:dyDescent="0.3">
      <c r="A395" s="33" t="s">
        <v>776</v>
      </c>
      <c r="B395" s="34" t="s">
        <v>777</v>
      </c>
      <c r="C395" s="35" t="s">
        <v>6</v>
      </c>
      <c r="D395" s="36">
        <v>165000</v>
      </c>
      <c r="E395" s="36">
        <v>250514.85</v>
      </c>
      <c r="F395" s="36">
        <v>240841.94</v>
      </c>
    </row>
    <row r="396" spans="1:6" ht="21.75" thickBot="1" x14ac:dyDescent="0.3">
      <c r="A396" s="33" t="s">
        <v>778</v>
      </c>
      <c r="B396" s="34" t="s">
        <v>779</v>
      </c>
      <c r="C396" s="35" t="s">
        <v>6</v>
      </c>
      <c r="D396" s="36">
        <v>50000</v>
      </c>
      <c r="E396" s="36">
        <v>302185.87</v>
      </c>
      <c r="F396" s="36">
        <v>191544.54</v>
      </c>
    </row>
    <row r="397" spans="1:6" ht="21.75" thickBot="1" x14ac:dyDescent="0.3">
      <c r="A397" s="33" t="s">
        <v>780</v>
      </c>
      <c r="B397" s="34" t="s">
        <v>781</v>
      </c>
      <c r="C397" s="35" t="s">
        <v>6</v>
      </c>
      <c r="D397" s="36">
        <v>362370.55</v>
      </c>
      <c r="E397" s="36">
        <v>3004712.29</v>
      </c>
      <c r="F397" s="36">
        <v>3003019.82</v>
      </c>
    </row>
    <row r="398" spans="1:6" ht="32.25" thickBot="1" x14ac:dyDescent="0.3">
      <c r="A398" s="33" t="s">
        <v>782</v>
      </c>
      <c r="B398" s="34" t="s">
        <v>783</v>
      </c>
      <c r="C398" s="35" t="s">
        <v>6</v>
      </c>
      <c r="D398" s="36">
        <v>1055500</v>
      </c>
      <c r="E398" s="36">
        <v>737000</v>
      </c>
      <c r="F398" s="36">
        <v>604617.67000000004</v>
      </c>
    </row>
    <row r="399" spans="1:6" ht="15.75" thickBot="1" x14ac:dyDescent="0.3">
      <c r="A399" s="33" t="s">
        <v>784</v>
      </c>
      <c r="B399" s="34" t="s">
        <v>785</v>
      </c>
      <c r="C399" s="35" t="s">
        <v>6</v>
      </c>
      <c r="D399" s="36">
        <v>7133258</v>
      </c>
      <c r="E399" s="36">
        <v>19104943.399999999</v>
      </c>
      <c r="F399" s="36">
        <v>19035537.140000001</v>
      </c>
    </row>
    <row r="400" spans="1:6" ht="42.75" thickBot="1" x14ac:dyDescent="0.3">
      <c r="A400" s="33" t="s">
        <v>786</v>
      </c>
      <c r="B400" s="34" t="s">
        <v>787</v>
      </c>
      <c r="C400" s="35" t="s">
        <v>6</v>
      </c>
      <c r="D400" s="36">
        <v>6498400.9400000004</v>
      </c>
      <c r="E400" s="36">
        <v>9869411.3100000005</v>
      </c>
      <c r="F400" s="36">
        <v>9862844.5</v>
      </c>
    </row>
    <row r="401" spans="1:6" ht="32.25" thickBot="1" x14ac:dyDescent="0.3">
      <c r="A401" s="33" t="s">
        <v>788</v>
      </c>
      <c r="B401" s="34" t="s">
        <v>789</v>
      </c>
      <c r="C401" s="35" t="s">
        <v>6</v>
      </c>
      <c r="D401" s="36">
        <v>2106571</v>
      </c>
      <c r="E401" s="36">
        <v>1839104.59</v>
      </c>
      <c r="F401" s="36">
        <v>1761183.04</v>
      </c>
    </row>
    <row r="402" spans="1:6" ht="32.25" thickBot="1" x14ac:dyDescent="0.3">
      <c r="A402" s="33" t="s">
        <v>790</v>
      </c>
      <c r="B402" s="34" t="s">
        <v>791</v>
      </c>
      <c r="C402" s="35" t="s">
        <v>6</v>
      </c>
      <c r="D402" s="36">
        <v>2500000</v>
      </c>
      <c r="E402" s="36">
        <v>3178498.51</v>
      </c>
      <c r="F402" s="36">
        <v>3178498.51</v>
      </c>
    </row>
    <row r="403" spans="1:6" ht="21.75" thickBot="1" x14ac:dyDescent="0.3">
      <c r="A403" s="33" t="s">
        <v>792</v>
      </c>
      <c r="B403" s="34" t="s">
        <v>793</v>
      </c>
      <c r="C403" s="35" t="s">
        <v>6</v>
      </c>
      <c r="D403" s="36">
        <v>38912</v>
      </c>
      <c r="E403" s="36">
        <v>38912</v>
      </c>
      <c r="F403" s="36">
        <v>38911.14</v>
      </c>
    </row>
    <row r="404" spans="1:6" ht="21.75" thickBot="1" x14ac:dyDescent="0.3">
      <c r="A404" s="33" t="s">
        <v>794</v>
      </c>
      <c r="B404" s="34" t="s">
        <v>795</v>
      </c>
      <c r="C404" s="35" t="s">
        <v>6</v>
      </c>
      <c r="D404" s="36">
        <v>2873900</v>
      </c>
      <c r="E404" s="36">
        <v>2873900</v>
      </c>
      <c r="F404" s="36">
        <v>2387134.41</v>
      </c>
    </row>
    <row r="405" spans="1:6" ht="32.25" thickBot="1" x14ac:dyDescent="0.3">
      <c r="A405" s="33" t="s">
        <v>796</v>
      </c>
      <c r="B405" s="34" t="s">
        <v>797</v>
      </c>
      <c r="C405" s="35" t="s">
        <v>6</v>
      </c>
      <c r="D405" s="39">
        <v>305902.40000000002</v>
      </c>
      <c r="E405" s="36">
        <v>181784.46</v>
      </c>
      <c r="F405" s="36">
        <v>178384.49</v>
      </c>
    </row>
    <row r="406" spans="1:6" ht="21.75" thickBot="1" x14ac:dyDescent="0.3">
      <c r="A406" s="33" t="s">
        <v>798</v>
      </c>
      <c r="B406" s="34" t="s">
        <v>799</v>
      </c>
      <c r="C406" s="35"/>
      <c r="D406" s="36">
        <v>0</v>
      </c>
      <c r="E406" s="36">
        <v>0</v>
      </c>
      <c r="F406" s="36">
        <v>0</v>
      </c>
    </row>
    <row r="407" spans="1:6" ht="21.75" thickBot="1" x14ac:dyDescent="0.3">
      <c r="A407" s="33" t="s">
        <v>800</v>
      </c>
      <c r="B407" s="34" t="s">
        <v>801</v>
      </c>
      <c r="C407" s="35"/>
      <c r="D407" s="36">
        <v>0</v>
      </c>
      <c r="E407" s="36">
        <v>0</v>
      </c>
      <c r="F407" s="36">
        <v>0</v>
      </c>
    </row>
    <row r="408" spans="1:6" ht="21.75" thickBot="1" x14ac:dyDescent="0.3">
      <c r="A408" s="33" t="s">
        <v>802</v>
      </c>
      <c r="B408" s="34" t="s">
        <v>803</v>
      </c>
      <c r="C408" s="35"/>
      <c r="D408" s="36">
        <v>0</v>
      </c>
      <c r="E408" s="36">
        <v>0</v>
      </c>
      <c r="F408" s="36">
        <v>0</v>
      </c>
    </row>
    <row r="409" spans="1:6" ht="34.5" thickBot="1" x14ac:dyDescent="0.3">
      <c r="A409" s="29" t="s">
        <v>804</v>
      </c>
      <c r="B409" s="30" t="s">
        <v>805</v>
      </c>
      <c r="C409" s="31"/>
      <c r="D409" s="32">
        <f t="shared" ref="D409:F409" si="24">SUM(D410:D410)</f>
        <v>23620</v>
      </c>
      <c r="E409" s="32">
        <f t="shared" si="24"/>
        <v>0</v>
      </c>
      <c r="F409" s="32">
        <f t="shared" si="24"/>
        <v>0</v>
      </c>
    </row>
    <row r="410" spans="1:6" ht="42.75" thickBot="1" x14ac:dyDescent="0.3">
      <c r="A410" s="33" t="s">
        <v>806</v>
      </c>
      <c r="B410" s="34" t="s">
        <v>807</v>
      </c>
      <c r="C410" s="35" t="s">
        <v>6</v>
      </c>
      <c r="D410" s="36">
        <v>23620</v>
      </c>
      <c r="E410" s="36">
        <v>0</v>
      </c>
      <c r="F410" s="36">
        <v>0</v>
      </c>
    </row>
    <row r="411" spans="1:6" ht="23.25" thickBot="1" x14ac:dyDescent="0.3">
      <c r="A411" s="29" t="s">
        <v>808</v>
      </c>
      <c r="B411" s="30" t="s">
        <v>809</v>
      </c>
      <c r="C411" s="31"/>
      <c r="D411" s="37">
        <v>0</v>
      </c>
      <c r="E411" s="37">
        <v>0</v>
      </c>
      <c r="F411" s="37">
        <v>0</v>
      </c>
    </row>
    <row r="412" spans="1:6" ht="15.75" thickBot="1" x14ac:dyDescent="0.3">
      <c r="A412" s="25" t="s">
        <v>810</v>
      </c>
      <c r="B412" s="26" t="s">
        <v>811</v>
      </c>
      <c r="C412" s="27"/>
      <c r="D412" s="28">
        <f t="shared" ref="D412:F412" si="25">SUM(D413:D415)</f>
        <v>72000</v>
      </c>
      <c r="E412" s="28">
        <f t="shared" si="25"/>
        <v>72000</v>
      </c>
      <c r="F412" s="28">
        <f t="shared" si="25"/>
        <v>63243.62</v>
      </c>
    </row>
    <row r="413" spans="1:6" ht="23.25" thickBot="1" x14ac:dyDescent="0.3">
      <c r="A413" s="29" t="s">
        <v>812</v>
      </c>
      <c r="B413" s="30" t="s">
        <v>813</v>
      </c>
      <c r="C413" s="31"/>
      <c r="D413" s="37">
        <v>0</v>
      </c>
      <c r="E413" s="37">
        <v>0</v>
      </c>
      <c r="F413" s="37">
        <v>0</v>
      </c>
    </row>
    <row r="414" spans="1:6" ht="15.75" thickBot="1" x14ac:dyDescent="0.3">
      <c r="A414" s="29" t="s">
        <v>814</v>
      </c>
      <c r="B414" s="30" t="s">
        <v>815</v>
      </c>
      <c r="C414" s="31"/>
      <c r="D414" s="37">
        <v>0</v>
      </c>
      <c r="E414" s="37">
        <v>0</v>
      </c>
      <c r="F414" s="37">
        <v>0</v>
      </c>
    </row>
    <row r="415" spans="1:6" ht="23.25" thickBot="1" x14ac:dyDescent="0.3">
      <c r="A415" s="29" t="s">
        <v>816</v>
      </c>
      <c r="B415" s="30" t="s">
        <v>817</v>
      </c>
      <c r="C415" s="31"/>
      <c r="D415" s="32">
        <f t="shared" ref="D415:F415" si="26">SUM(D416:D416)</f>
        <v>72000</v>
      </c>
      <c r="E415" s="32">
        <f t="shared" si="26"/>
        <v>72000</v>
      </c>
      <c r="F415" s="32">
        <f t="shared" si="26"/>
        <v>63243.62</v>
      </c>
    </row>
    <row r="416" spans="1:6" ht="21.75" thickBot="1" x14ac:dyDescent="0.3">
      <c r="A416" s="33" t="s">
        <v>818</v>
      </c>
      <c r="B416" s="34" t="s">
        <v>819</v>
      </c>
      <c r="C416" s="35" t="s">
        <v>6</v>
      </c>
      <c r="D416" s="36">
        <v>72000</v>
      </c>
      <c r="E416" s="36">
        <v>72000</v>
      </c>
      <c r="F416" s="36">
        <v>63243.62</v>
      </c>
    </row>
    <row r="417" spans="1:6" ht="21.75" thickBot="1" x14ac:dyDescent="0.3">
      <c r="A417" s="17" t="s">
        <v>820</v>
      </c>
      <c r="B417" s="18" t="s">
        <v>821</v>
      </c>
      <c r="C417" s="38" t="s">
        <v>6</v>
      </c>
      <c r="D417" s="20">
        <f>D418+D508+D562+D623</f>
        <v>174116556.09</v>
      </c>
      <c r="E417" s="20">
        <f>E418+E508+E562+E623</f>
        <v>173247862.62</v>
      </c>
      <c r="F417" s="20">
        <f>F418+F508+F562+F623</f>
        <v>159029466.00999999</v>
      </c>
    </row>
    <row r="418" spans="1:6" ht="15.75" thickBot="1" x14ac:dyDescent="0.3">
      <c r="A418" s="21" t="s">
        <v>822</v>
      </c>
      <c r="B418" s="22" t="s">
        <v>823</v>
      </c>
      <c r="C418" s="23"/>
      <c r="D418" s="24">
        <f>D419+D459+D486</f>
        <v>38894540.340000004</v>
      </c>
      <c r="E418" s="24">
        <f>E419+E459+E486</f>
        <v>39323101.059999987</v>
      </c>
      <c r="F418" s="24">
        <f>F419+F459+F486</f>
        <v>34941352.049999997</v>
      </c>
    </row>
    <row r="419" spans="1:6" ht="23.25" thickBot="1" x14ac:dyDescent="0.3">
      <c r="A419" s="25" t="s">
        <v>824</v>
      </c>
      <c r="B419" s="26" t="s">
        <v>825</v>
      </c>
      <c r="C419" s="27"/>
      <c r="D419" s="28">
        <f>D420+D436+D447+D448+D452</f>
        <v>35518267.670000002</v>
      </c>
      <c r="E419" s="28">
        <f>E420+E436+E447+E448+E452</f>
        <v>35467219.429999992</v>
      </c>
      <c r="F419" s="28">
        <f>F420+F436+F447+F448+F452</f>
        <v>31869952.5</v>
      </c>
    </row>
    <row r="420" spans="1:6" ht="23.25" thickBot="1" x14ac:dyDescent="0.3">
      <c r="A420" s="29" t="s">
        <v>826</v>
      </c>
      <c r="B420" s="30" t="s">
        <v>827</v>
      </c>
      <c r="C420" s="31"/>
      <c r="D420" s="32">
        <f>SUM(D421:D435)</f>
        <v>28304314</v>
      </c>
      <c r="E420" s="32">
        <f>SUM(E421:E435)</f>
        <v>28338441.699999996</v>
      </c>
      <c r="F420" s="32">
        <f>SUM(F421:F435)</f>
        <v>26120910.16</v>
      </c>
    </row>
    <row r="421" spans="1:6" ht="15.75" thickBot="1" x14ac:dyDescent="0.3">
      <c r="A421" s="33" t="s">
        <v>828</v>
      </c>
      <c r="B421" s="34" t="s">
        <v>829</v>
      </c>
      <c r="C421" s="35" t="s">
        <v>6</v>
      </c>
      <c r="D421" s="36">
        <v>1919184</v>
      </c>
      <c r="E421" s="36">
        <v>1919184</v>
      </c>
      <c r="F421" s="36">
        <v>1796795.18</v>
      </c>
    </row>
    <row r="422" spans="1:6" ht="21.75" thickBot="1" x14ac:dyDescent="0.3">
      <c r="A422" s="33" t="s">
        <v>830</v>
      </c>
      <c r="B422" s="34" t="s">
        <v>831</v>
      </c>
      <c r="C422" s="35" t="s">
        <v>6</v>
      </c>
      <c r="D422" s="36">
        <v>19592500</v>
      </c>
      <c r="E422" s="36">
        <v>20028688.379999999</v>
      </c>
      <c r="F422" s="36">
        <v>19568301.600000001</v>
      </c>
    </row>
    <row r="423" spans="1:6" ht="21.75" thickBot="1" x14ac:dyDescent="0.3">
      <c r="A423" s="33" t="s">
        <v>832</v>
      </c>
      <c r="B423" s="34" t="s">
        <v>833</v>
      </c>
      <c r="C423" s="35" t="s">
        <v>6</v>
      </c>
      <c r="D423" s="36">
        <v>4469400</v>
      </c>
      <c r="E423" s="36">
        <v>4469164.2300000004</v>
      </c>
      <c r="F423" s="36">
        <v>3317482.47</v>
      </c>
    </row>
    <row r="424" spans="1:6" ht="21.75" thickBot="1" x14ac:dyDescent="0.3">
      <c r="A424" s="33" t="s">
        <v>834</v>
      </c>
      <c r="B424" s="34" t="s">
        <v>835</v>
      </c>
      <c r="C424" s="35" t="s">
        <v>6</v>
      </c>
      <c r="D424" s="36">
        <v>293630</v>
      </c>
      <c r="E424" s="36">
        <v>332630</v>
      </c>
      <c r="F424" s="36">
        <v>51509.7</v>
      </c>
    </row>
    <row r="425" spans="1:6" ht="15.75" thickBot="1" x14ac:dyDescent="0.3">
      <c r="A425" s="33" t="s">
        <v>836</v>
      </c>
      <c r="B425" s="34" t="s">
        <v>837</v>
      </c>
      <c r="C425" s="35" t="s">
        <v>6</v>
      </c>
      <c r="D425" s="36">
        <v>853800</v>
      </c>
      <c r="E425" s="36">
        <v>660335.97</v>
      </c>
      <c r="F425" s="36">
        <v>580545.1</v>
      </c>
    </row>
    <row r="426" spans="1:6" ht="15.75" thickBot="1" x14ac:dyDescent="0.3">
      <c r="A426" s="33" t="s">
        <v>838</v>
      </c>
      <c r="B426" s="34" t="s">
        <v>839</v>
      </c>
      <c r="C426" s="35" t="s">
        <v>6</v>
      </c>
      <c r="D426" s="36">
        <v>435800</v>
      </c>
      <c r="E426" s="36">
        <v>155478.65</v>
      </c>
      <c r="F426" s="36">
        <v>155478.65</v>
      </c>
    </row>
    <row r="427" spans="1:6" ht="15.75" thickBot="1" x14ac:dyDescent="0.3">
      <c r="A427" s="33" t="s">
        <v>840</v>
      </c>
      <c r="B427" s="34" t="s">
        <v>841</v>
      </c>
      <c r="C427" s="40"/>
      <c r="D427" s="36"/>
      <c r="E427" s="36"/>
      <c r="F427" s="36"/>
    </row>
    <row r="428" spans="1:6" ht="21.75" thickBot="1" x14ac:dyDescent="0.3">
      <c r="A428" s="33" t="s">
        <v>842</v>
      </c>
      <c r="B428" s="34" t="s">
        <v>843</v>
      </c>
      <c r="C428" s="35" t="s">
        <v>6</v>
      </c>
      <c r="D428" s="36">
        <v>650000</v>
      </c>
      <c r="E428" s="36">
        <v>650000</v>
      </c>
      <c r="F428" s="36">
        <v>537538.29</v>
      </c>
    </row>
    <row r="429" spans="1:6" ht="15.75" thickBot="1" x14ac:dyDescent="0.3">
      <c r="A429" s="33" t="s">
        <v>844</v>
      </c>
      <c r="B429" s="34" t="s">
        <v>845</v>
      </c>
      <c r="C429" s="35" t="s">
        <v>6</v>
      </c>
      <c r="D429" s="36">
        <v>50000</v>
      </c>
      <c r="E429" s="36">
        <v>50960.47</v>
      </c>
      <c r="F429" s="36">
        <v>50960.47</v>
      </c>
    </row>
    <row r="430" spans="1:6" ht="15.75" thickBot="1" x14ac:dyDescent="0.3">
      <c r="A430" s="33" t="s">
        <v>846</v>
      </c>
      <c r="B430" s="34" t="s">
        <v>847</v>
      </c>
      <c r="C430" s="35" t="s">
        <v>6</v>
      </c>
      <c r="D430" s="36">
        <v>0</v>
      </c>
      <c r="E430" s="36">
        <v>0</v>
      </c>
      <c r="F430" s="36">
        <v>0</v>
      </c>
    </row>
    <row r="431" spans="1:6" ht="21.75" thickBot="1" x14ac:dyDescent="0.3">
      <c r="A431" s="33" t="s">
        <v>848</v>
      </c>
      <c r="B431" s="34" t="s">
        <v>849</v>
      </c>
      <c r="C431" s="35" t="s">
        <v>6</v>
      </c>
      <c r="D431" s="36">
        <v>30000</v>
      </c>
      <c r="E431" s="36">
        <v>32000</v>
      </c>
      <c r="F431" s="36">
        <v>31089.1</v>
      </c>
    </row>
    <row r="432" spans="1:6" ht="21.75" thickBot="1" x14ac:dyDescent="0.3">
      <c r="A432" s="33" t="s">
        <v>850</v>
      </c>
      <c r="B432" s="34" t="s">
        <v>851</v>
      </c>
      <c r="C432" s="35" t="s">
        <v>6</v>
      </c>
      <c r="D432" s="36">
        <v>10000</v>
      </c>
      <c r="E432" s="36">
        <v>40000</v>
      </c>
      <c r="F432" s="36">
        <v>31209.599999999999</v>
      </c>
    </row>
    <row r="433" spans="1:6" ht="15.75" thickBot="1" x14ac:dyDescent="0.3">
      <c r="A433" s="33" t="s">
        <v>852</v>
      </c>
      <c r="B433" s="34" t="s">
        <v>853</v>
      </c>
      <c r="C433" s="35"/>
      <c r="D433" s="36">
        <v>0</v>
      </c>
      <c r="E433" s="36">
        <v>0</v>
      </c>
      <c r="F433" s="36">
        <v>0</v>
      </c>
    </row>
    <row r="434" spans="1:6" ht="15.75" thickBot="1" x14ac:dyDescent="0.3">
      <c r="A434" s="33" t="s">
        <v>854</v>
      </c>
      <c r="B434" s="34" t="s">
        <v>855</v>
      </c>
      <c r="C434" s="35"/>
      <c r="D434" s="36"/>
      <c r="E434" s="36"/>
      <c r="F434" s="36"/>
    </row>
    <row r="435" spans="1:6" ht="15.75" thickBot="1" x14ac:dyDescent="0.3">
      <c r="A435" s="33" t="s">
        <v>856</v>
      </c>
      <c r="B435" s="34" t="s">
        <v>857</v>
      </c>
      <c r="C435" s="35"/>
      <c r="D435" s="36">
        <v>0</v>
      </c>
      <c r="E435" s="36">
        <v>0</v>
      </c>
      <c r="F435" s="36">
        <v>0</v>
      </c>
    </row>
    <row r="436" spans="1:6" ht="23.25" thickBot="1" x14ac:dyDescent="0.3">
      <c r="A436" s="29" t="s">
        <v>858</v>
      </c>
      <c r="B436" s="30" t="s">
        <v>859</v>
      </c>
      <c r="C436" s="31"/>
      <c r="D436" s="32">
        <f t="shared" ref="D436:F436" si="27">SUM(D437:D446)</f>
        <v>834000</v>
      </c>
      <c r="E436" s="32">
        <f t="shared" si="27"/>
        <v>831810</v>
      </c>
      <c r="F436" s="32">
        <f t="shared" si="27"/>
        <v>787048.35</v>
      </c>
    </row>
    <row r="437" spans="1:6" ht="21.75" thickBot="1" x14ac:dyDescent="0.3">
      <c r="A437" s="33" t="s">
        <v>860</v>
      </c>
      <c r="B437" s="34" t="s">
        <v>861</v>
      </c>
      <c r="C437" s="35" t="s">
        <v>6</v>
      </c>
      <c r="D437" s="36">
        <v>830000</v>
      </c>
      <c r="E437" s="36">
        <v>830000</v>
      </c>
      <c r="F437" s="36">
        <v>785238.35</v>
      </c>
    </row>
    <row r="438" spans="1:6" ht="21.75" thickBot="1" x14ac:dyDescent="0.3">
      <c r="A438" s="33" t="s">
        <v>862</v>
      </c>
      <c r="B438" s="34" t="s">
        <v>863</v>
      </c>
      <c r="C438" s="35"/>
      <c r="D438" s="36">
        <v>0</v>
      </c>
      <c r="E438" s="36">
        <v>0</v>
      </c>
      <c r="F438" s="36">
        <v>0</v>
      </c>
    </row>
    <row r="439" spans="1:6" ht="15.75" thickBot="1" x14ac:dyDescent="0.3">
      <c r="A439" s="33" t="s">
        <v>864</v>
      </c>
      <c r="B439" s="34" t="s">
        <v>865</v>
      </c>
      <c r="C439" s="35"/>
      <c r="D439" s="36">
        <v>0</v>
      </c>
      <c r="E439" s="36">
        <v>0</v>
      </c>
      <c r="F439" s="36">
        <v>0</v>
      </c>
    </row>
    <row r="440" spans="1:6" ht="15.75" thickBot="1" x14ac:dyDescent="0.3">
      <c r="A440" s="33" t="s">
        <v>866</v>
      </c>
      <c r="B440" s="34" t="s">
        <v>867</v>
      </c>
      <c r="C440" s="35" t="s">
        <v>6</v>
      </c>
      <c r="D440" s="36">
        <v>4000</v>
      </c>
      <c r="E440" s="36">
        <v>1810</v>
      </c>
      <c r="F440" s="36">
        <v>1810</v>
      </c>
    </row>
    <row r="441" spans="1:6" ht="15.75" thickBot="1" x14ac:dyDescent="0.3">
      <c r="A441" s="33" t="s">
        <v>868</v>
      </c>
      <c r="B441" s="34" t="s">
        <v>869</v>
      </c>
      <c r="C441" s="35"/>
      <c r="D441" s="36">
        <v>0</v>
      </c>
      <c r="E441" s="36">
        <v>0</v>
      </c>
      <c r="F441" s="36">
        <v>0</v>
      </c>
    </row>
    <row r="442" spans="1:6" ht="21.75" thickBot="1" x14ac:dyDescent="0.3">
      <c r="A442" s="33" t="s">
        <v>870</v>
      </c>
      <c r="B442" s="34" t="s">
        <v>871</v>
      </c>
      <c r="C442" s="35"/>
      <c r="D442" s="36">
        <v>0</v>
      </c>
      <c r="E442" s="36">
        <v>0</v>
      </c>
      <c r="F442" s="36">
        <v>0</v>
      </c>
    </row>
    <row r="443" spans="1:6" ht="21.75" thickBot="1" x14ac:dyDescent="0.3">
      <c r="A443" s="33" t="s">
        <v>872</v>
      </c>
      <c r="B443" s="34" t="s">
        <v>873</v>
      </c>
      <c r="C443" s="35"/>
      <c r="D443" s="36">
        <v>0</v>
      </c>
      <c r="E443" s="36">
        <v>0</v>
      </c>
      <c r="F443" s="36">
        <v>0</v>
      </c>
    </row>
    <row r="444" spans="1:6" ht="21.75" thickBot="1" x14ac:dyDescent="0.3">
      <c r="A444" s="33" t="s">
        <v>874</v>
      </c>
      <c r="B444" s="34" t="s">
        <v>875</v>
      </c>
      <c r="C444" s="35"/>
      <c r="D444" s="36">
        <v>0</v>
      </c>
      <c r="E444" s="36">
        <v>0</v>
      </c>
      <c r="F444" s="36">
        <v>0</v>
      </c>
    </row>
    <row r="445" spans="1:6" ht="21.75" thickBot="1" x14ac:dyDescent="0.3">
      <c r="A445" s="33" t="s">
        <v>876</v>
      </c>
      <c r="B445" s="34" t="s">
        <v>877</v>
      </c>
      <c r="C445" s="35"/>
      <c r="D445" s="36">
        <v>0</v>
      </c>
      <c r="E445" s="36">
        <v>0</v>
      </c>
      <c r="F445" s="36">
        <v>0</v>
      </c>
    </row>
    <row r="446" spans="1:6" ht="21.75" thickBot="1" x14ac:dyDescent="0.3">
      <c r="A446" s="33" t="s">
        <v>878</v>
      </c>
      <c r="B446" s="34" t="s">
        <v>879</v>
      </c>
      <c r="C446" s="35"/>
      <c r="D446" s="36">
        <v>0</v>
      </c>
      <c r="E446" s="36">
        <v>0</v>
      </c>
      <c r="F446" s="36">
        <v>0</v>
      </c>
    </row>
    <row r="447" spans="1:6" ht="15.75" thickBot="1" x14ac:dyDescent="0.3">
      <c r="A447" s="29" t="s">
        <v>880</v>
      </c>
      <c r="B447" s="30" t="s">
        <v>881</v>
      </c>
      <c r="C447" s="31"/>
      <c r="D447" s="37">
        <v>0</v>
      </c>
      <c r="E447" s="37">
        <v>0</v>
      </c>
      <c r="F447" s="37">
        <v>0</v>
      </c>
    </row>
    <row r="448" spans="1:6" ht="23.25" thickBot="1" x14ac:dyDescent="0.3">
      <c r="A448" s="29" t="s">
        <v>882</v>
      </c>
      <c r="B448" s="30" t="s">
        <v>883</v>
      </c>
      <c r="C448" s="31"/>
      <c r="D448" s="32">
        <f t="shared" ref="D448:F448" si="28">SUM(D449:D451)</f>
        <v>39000</v>
      </c>
      <c r="E448" s="32">
        <f t="shared" si="28"/>
        <v>39000</v>
      </c>
      <c r="F448" s="32">
        <f t="shared" si="28"/>
        <v>22919</v>
      </c>
    </row>
    <row r="449" spans="1:6" ht="15.75" thickBot="1" x14ac:dyDescent="0.3">
      <c r="A449" s="33" t="s">
        <v>884</v>
      </c>
      <c r="B449" s="34" t="s">
        <v>885</v>
      </c>
      <c r="C449" s="35"/>
      <c r="D449" s="36">
        <v>0</v>
      </c>
      <c r="E449" s="36">
        <v>0</v>
      </c>
      <c r="F449" s="36">
        <v>0</v>
      </c>
    </row>
    <row r="450" spans="1:6" ht="15.75" thickBot="1" x14ac:dyDescent="0.3">
      <c r="A450" s="33" t="s">
        <v>886</v>
      </c>
      <c r="B450" s="34" t="s">
        <v>887</v>
      </c>
      <c r="C450" s="35" t="s">
        <v>6</v>
      </c>
      <c r="D450" s="36">
        <v>39000</v>
      </c>
      <c r="E450" s="36">
        <v>39000</v>
      </c>
      <c r="F450" s="36">
        <v>22919</v>
      </c>
    </row>
    <row r="451" spans="1:6" ht="21.75" thickBot="1" x14ac:dyDescent="0.3">
      <c r="A451" s="33" t="s">
        <v>888</v>
      </c>
      <c r="B451" s="34" t="s">
        <v>889</v>
      </c>
      <c r="C451" s="35"/>
      <c r="D451" s="36">
        <v>0</v>
      </c>
      <c r="E451" s="36">
        <v>0</v>
      </c>
      <c r="F451" s="36">
        <v>0</v>
      </c>
    </row>
    <row r="452" spans="1:6" ht="23.25" thickBot="1" x14ac:dyDescent="0.3">
      <c r="A452" s="29" t="s">
        <v>890</v>
      </c>
      <c r="B452" s="30" t="s">
        <v>891</v>
      </c>
      <c r="C452" s="31"/>
      <c r="D452" s="32">
        <f t="shared" ref="D452:F452" si="29">SUM(D453:D458)</f>
        <v>6340953.6699999999</v>
      </c>
      <c r="E452" s="32">
        <f t="shared" si="29"/>
        <v>6257967.7300000004</v>
      </c>
      <c r="F452" s="32">
        <f t="shared" si="29"/>
        <v>4939074.99</v>
      </c>
    </row>
    <row r="453" spans="1:6" ht="15.75" thickBot="1" x14ac:dyDescent="0.3">
      <c r="A453" s="33" t="s">
        <v>892</v>
      </c>
      <c r="B453" s="34" t="s">
        <v>893</v>
      </c>
      <c r="C453" s="35" t="s">
        <v>6</v>
      </c>
      <c r="D453" s="36">
        <v>3517781</v>
      </c>
      <c r="E453" s="36">
        <v>3509795.06</v>
      </c>
      <c r="F453" s="36">
        <v>3509794.74</v>
      </c>
    </row>
    <row r="454" spans="1:6" ht="15.75" thickBot="1" x14ac:dyDescent="0.3">
      <c r="A454" s="33" t="s">
        <v>894</v>
      </c>
      <c r="B454" s="34" t="s">
        <v>895</v>
      </c>
      <c r="C454" s="35"/>
      <c r="D454" s="36">
        <v>0</v>
      </c>
      <c r="E454" s="36">
        <v>0</v>
      </c>
      <c r="F454" s="36">
        <v>0</v>
      </c>
    </row>
    <row r="455" spans="1:6" ht="21.75" thickBot="1" x14ac:dyDescent="0.3">
      <c r="A455" s="33" t="s">
        <v>896</v>
      </c>
      <c r="B455" s="34" t="s">
        <v>897</v>
      </c>
      <c r="C455" s="35" t="s">
        <v>6</v>
      </c>
      <c r="D455" s="36">
        <v>1905093</v>
      </c>
      <c r="E455" s="36">
        <v>1905093</v>
      </c>
      <c r="F455" s="36">
        <v>976808.28</v>
      </c>
    </row>
    <row r="456" spans="1:6" ht="21.75" thickBot="1" x14ac:dyDescent="0.3">
      <c r="A456" s="33" t="s">
        <v>898</v>
      </c>
      <c r="B456" s="34" t="s">
        <v>899</v>
      </c>
      <c r="C456" s="35" t="s">
        <v>6</v>
      </c>
      <c r="D456" s="36">
        <v>89000</v>
      </c>
      <c r="E456" s="36">
        <v>89000</v>
      </c>
      <c r="F456" s="36">
        <v>38416.589999999997</v>
      </c>
    </row>
    <row r="457" spans="1:6" ht="21.75" thickBot="1" x14ac:dyDescent="0.3">
      <c r="A457" s="33" t="s">
        <v>900</v>
      </c>
      <c r="B457" s="34" t="s">
        <v>901</v>
      </c>
      <c r="C457" s="35" t="s">
        <v>6</v>
      </c>
      <c r="D457" s="36">
        <v>742100.67</v>
      </c>
      <c r="E457" s="36">
        <v>742100.67</v>
      </c>
      <c r="F457" s="36">
        <v>402076.38</v>
      </c>
    </row>
    <row r="458" spans="1:6" ht="15.75" thickBot="1" x14ac:dyDescent="0.3">
      <c r="A458" s="33" t="s">
        <v>902</v>
      </c>
      <c r="B458" s="34" t="s">
        <v>903</v>
      </c>
      <c r="C458" s="35" t="s">
        <v>6</v>
      </c>
      <c r="D458" s="36">
        <v>86979</v>
      </c>
      <c r="E458" s="36">
        <v>11979</v>
      </c>
      <c r="F458" s="36">
        <v>11979</v>
      </c>
    </row>
    <row r="459" spans="1:6" ht="23.25" thickBot="1" x14ac:dyDescent="0.3">
      <c r="A459" s="25" t="s">
        <v>904</v>
      </c>
      <c r="B459" s="26" t="s">
        <v>905</v>
      </c>
      <c r="C459" s="27"/>
      <c r="D459" s="28">
        <f t="shared" ref="D459:F459" si="30">D460+D479</f>
        <v>1809392.67</v>
      </c>
      <c r="E459" s="28">
        <f t="shared" si="30"/>
        <v>1678316.48</v>
      </c>
      <c r="F459" s="28">
        <f t="shared" si="30"/>
        <v>1599193.77</v>
      </c>
    </row>
    <row r="460" spans="1:6" ht="23.25" thickBot="1" x14ac:dyDescent="0.3">
      <c r="A460" s="29" t="s">
        <v>906</v>
      </c>
      <c r="B460" s="30" t="s">
        <v>907</v>
      </c>
      <c r="C460" s="31"/>
      <c r="D460" s="32">
        <f t="shared" ref="D460:F460" si="31">SUM(D461:D478)</f>
        <v>1488817</v>
      </c>
      <c r="E460" s="32">
        <f t="shared" si="31"/>
        <v>1413024.5</v>
      </c>
      <c r="F460" s="32">
        <f t="shared" si="31"/>
        <v>1399686.21</v>
      </c>
    </row>
    <row r="461" spans="1:6" ht="15.75" thickBot="1" x14ac:dyDescent="0.3">
      <c r="A461" s="33" t="s">
        <v>908</v>
      </c>
      <c r="B461" s="34" t="s">
        <v>909</v>
      </c>
      <c r="C461" s="35" t="s">
        <v>6</v>
      </c>
      <c r="D461" s="36">
        <v>157000</v>
      </c>
      <c r="E461" s="36">
        <v>157000</v>
      </c>
      <c r="F461" s="36">
        <v>156961.65</v>
      </c>
    </row>
    <row r="462" spans="1:6" ht="21.75" thickBot="1" x14ac:dyDescent="0.3">
      <c r="A462" s="33" t="s">
        <v>910</v>
      </c>
      <c r="B462" s="34" t="s">
        <v>911</v>
      </c>
      <c r="C462" s="35" t="s">
        <v>6</v>
      </c>
      <c r="D462" s="36">
        <v>5300</v>
      </c>
      <c r="E462" s="36">
        <v>5300</v>
      </c>
      <c r="F462" s="36">
        <v>5297.11</v>
      </c>
    </row>
    <row r="463" spans="1:6" ht="21.75" thickBot="1" x14ac:dyDescent="0.3">
      <c r="A463" s="33" t="s">
        <v>912</v>
      </c>
      <c r="B463" s="34" t="s">
        <v>913</v>
      </c>
      <c r="C463" s="35" t="s">
        <v>6</v>
      </c>
      <c r="D463" s="36">
        <v>100</v>
      </c>
      <c r="E463" s="36">
        <v>100</v>
      </c>
      <c r="F463" s="36">
        <v>100</v>
      </c>
    </row>
    <row r="464" spans="1:6" ht="21.75" thickBot="1" x14ac:dyDescent="0.3">
      <c r="A464" s="33" t="s">
        <v>914</v>
      </c>
      <c r="B464" s="34" t="s">
        <v>915</v>
      </c>
      <c r="C464" s="35" t="s">
        <v>6</v>
      </c>
      <c r="D464" s="36">
        <v>70000</v>
      </c>
      <c r="E464" s="36">
        <v>70000</v>
      </c>
      <c r="F464" s="36">
        <v>64984.37</v>
      </c>
    </row>
    <row r="465" spans="1:6" ht="32.25" thickBot="1" x14ac:dyDescent="0.3">
      <c r="A465" s="33" t="s">
        <v>916</v>
      </c>
      <c r="B465" s="34" t="s">
        <v>917</v>
      </c>
      <c r="C465" s="35" t="s">
        <v>6</v>
      </c>
      <c r="D465" s="36">
        <v>700</v>
      </c>
      <c r="E465" s="36">
        <v>1400</v>
      </c>
      <c r="F465" s="36">
        <v>1397.99</v>
      </c>
    </row>
    <row r="466" spans="1:6" ht="21.75" thickBot="1" x14ac:dyDescent="0.3">
      <c r="A466" s="33" t="s">
        <v>918</v>
      </c>
      <c r="B466" s="34" t="s">
        <v>919</v>
      </c>
      <c r="C466" s="35" t="s">
        <v>6</v>
      </c>
      <c r="D466" s="36">
        <v>1200</v>
      </c>
      <c r="E466" s="36">
        <v>1200</v>
      </c>
      <c r="F466" s="36">
        <v>1198.4100000000001</v>
      </c>
    </row>
    <row r="467" spans="1:6" ht="21.75" thickBot="1" x14ac:dyDescent="0.3">
      <c r="A467" s="33" t="s">
        <v>920</v>
      </c>
      <c r="B467" s="34" t="s">
        <v>921</v>
      </c>
      <c r="C467" s="35" t="s">
        <v>6</v>
      </c>
      <c r="D467" s="36">
        <v>100000</v>
      </c>
      <c r="E467" s="36">
        <v>151842</v>
      </c>
      <c r="F467" s="36">
        <v>151842</v>
      </c>
    </row>
    <row r="468" spans="1:6" ht="15.75" thickBot="1" x14ac:dyDescent="0.3">
      <c r="A468" s="33" t="s">
        <v>922</v>
      </c>
      <c r="B468" s="34" t="s">
        <v>923</v>
      </c>
      <c r="C468" s="35" t="s">
        <v>6</v>
      </c>
      <c r="D468" s="36">
        <v>31700</v>
      </c>
      <c r="E468" s="36">
        <v>31700</v>
      </c>
      <c r="F468" s="36">
        <v>31235.91</v>
      </c>
    </row>
    <row r="469" spans="1:6" ht="15.75" thickBot="1" x14ac:dyDescent="0.3">
      <c r="A469" s="33" t="s">
        <v>924</v>
      </c>
      <c r="B469" s="34" t="s">
        <v>925</v>
      </c>
      <c r="C469" s="35" t="s">
        <v>6</v>
      </c>
      <c r="D469" s="36">
        <v>144400</v>
      </c>
      <c r="E469" s="36">
        <v>144400</v>
      </c>
      <c r="F469" s="36">
        <v>144398.73000000001</v>
      </c>
    </row>
    <row r="470" spans="1:6" ht="21.75" thickBot="1" x14ac:dyDescent="0.3">
      <c r="A470" s="33" t="s">
        <v>926</v>
      </c>
      <c r="B470" s="34" t="s">
        <v>927</v>
      </c>
      <c r="C470" s="35" t="s">
        <v>6</v>
      </c>
      <c r="D470" s="36">
        <v>23000</v>
      </c>
      <c r="E470" s="36">
        <v>23000</v>
      </c>
      <c r="F470" s="36">
        <v>22991.58</v>
      </c>
    </row>
    <row r="471" spans="1:6" ht="15.75" thickBot="1" x14ac:dyDescent="0.3">
      <c r="A471" s="33" t="s">
        <v>928</v>
      </c>
      <c r="B471" s="34" t="s">
        <v>929</v>
      </c>
      <c r="C471" s="35" t="s">
        <v>6</v>
      </c>
      <c r="D471" s="36">
        <v>12300</v>
      </c>
      <c r="E471" s="36">
        <v>12300</v>
      </c>
      <c r="F471" s="36">
        <v>12242.24</v>
      </c>
    </row>
    <row r="472" spans="1:6" ht="15.75" thickBot="1" x14ac:dyDescent="0.3">
      <c r="A472" s="33" t="s">
        <v>930</v>
      </c>
      <c r="B472" s="34" t="s">
        <v>931</v>
      </c>
      <c r="C472" s="35"/>
      <c r="D472" s="36"/>
      <c r="E472" s="36"/>
      <c r="F472" s="36"/>
    </row>
    <row r="473" spans="1:6" ht="32.25" thickBot="1" x14ac:dyDescent="0.3">
      <c r="A473" s="33" t="s">
        <v>932</v>
      </c>
      <c r="B473" s="34" t="s">
        <v>933</v>
      </c>
      <c r="C473" s="35" t="s">
        <v>6</v>
      </c>
      <c r="D473" s="36">
        <v>50000</v>
      </c>
      <c r="E473" s="36">
        <v>20150</v>
      </c>
      <c r="F473" s="36">
        <v>20150</v>
      </c>
    </row>
    <row r="474" spans="1:6" ht="15.75" thickBot="1" x14ac:dyDescent="0.3">
      <c r="A474" s="33" t="s">
        <v>934</v>
      </c>
      <c r="B474" s="34" t="s">
        <v>935</v>
      </c>
      <c r="C474" s="35" t="s">
        <v>6</v>
      </c>
      <c r="D474" s="36">
        <v>600000</v>
      </c>
      <c r="E474" s="36">
        <v>554000</v>
      </c>
      <c r="F474" s="36">
        <v>553982.15</v>
      </c>
    </row>
    <row r="475" spans="1:6" ht="21.75" thickBot="1" x14ac:dyDescent="0.3">
      <c r="A475" s="33" t="s">
        <v>936</v>
      </c>
      <c r="B475" s="34" t="s">
        <v>937</v>
      </c>
      <c r="C475" s="35" t="s">
        <v>6</v>
      </c>
      <c r="D475" s="36">
        <v>148117</v>
      </c>
      <c r="E475" s="36">
        <v>149157</v>
      </c>
      <c r="F475" s="36">
        <v>149157</v>
      </c>
    </row>
    <row r="476" spans="1:6" ht="32.25" thickBot="1" x14ac:dyDescent="0.3">
      <c r="A476" s="33" t="s">
        <v>938</v>
      </c>
      <c r="B476" s="34" t="s">
        <v>939</v>
      </c>
      <c r="C476" s="35" t="s">
        <v>6</v>
      </c>
      <c r="D476" s="36">
        <v>145000</v>
      </c>
      <c r="E476" s="36">
        <v>91475.5</v>
      </c>
      <c r="F476" s="36">
        <v>83747.070000000007</v>
      </c>
    </row>
    <row r="477" spans="1:6" ht="32.25" thickBot="1" x14ac:dyDescent="0.3">
      <c r="A477" s="33" t="s">
        <v>940</v>
      </c>
      <c r="B477" s="34" t="s">
        <v>941</v>
      </c>
      <c r="C477" s="35"/>
      <c r="D477" s="36">
        <v>0</v>
      </c>
      <c r="E477" s="36">
        <v>0</v>
      </c>
      <c r="F477" s="36">
        <v>0</v>
      </c>
    </row>
    <row r="478" spans="1:6" ht="15.75" thickBot="1" x14ac:dyDescent="0.3">
      <c r="A478" s="33" t="s">
        <v>942</v>
      </c>
      <c r="B478" s="34" t="s">
        <v>943</v>
      </c>
      <c r="C478" s="35"/>
      <c r="D478" s="36">
        <v>0</v>
      </c>
      <c r="E478" s="36">
        <v>0</v>
      </c>
      <c r="F478" s="36">
        <v>0</v>
      </c>
    </row>
    <row r="479" spans="1:6" ht="15.75" thickBot="1" x14ac:dyDescent="0.3">
      <c r="A479" s="29" t="s">
        <v>944</v>
      </c>
      <c r="B479" s="30" t="s">
        <v>945</v>
      </c>
      <c r="C479" s="31"/>
      <c r="D479" s="32">
        <f t="shared" ref="D479:F479" si="32">SUM(D480:D485)</f>
        <v>320575.67</v>
      </c>
      <c r="E479" s="32">
        <f t="shared" si="32"/>
        <v>265291.98</v>
      </c>
      <c r="F479" s="32">
        <f t="shared" si="32"/>
        <v>199507.56</v>
      </c>
    </row>
    <row r="480" spans="1:6" ht="32.25" thickBot="1" x14ac:dyDescent="0.3">
      <c r="A480" s="33" t="s">
        <v>946</v>
      </c>
      <c r="B480" s="34" t="s">
        <v>947</v>
      </c>
      <c r="C480" s="35" t="s">
        <v>6</v>
      </c>
      <c r="D480" s="36">
        <v>320575.67</v>
      </c>
      <c r="E480" s="36">
        <v>260223.98</v>
      </c>
      <c r="F480" s="36">
        <v>194439.56</v>
      </c>
    </row>
    <row r="481" spans="1:6" ht="32.25" thickBot="1" x14ac:dyDescent="0.3">
      <c r="A481" s="33" t="s">
        <v>948</v>
      </c>
      <c r="B481" s="34" t="s">
        <v>949</v>
      </c>
      <c r="C481" s="35"/>
      <c r="D481" s="36">
        <v>0</v>
      </c>
      <c r="E481" s="36">
        <v>0</v>
      </c>
      <c r="F481" s="36">
        <v>0</v>
      </c>
    </row>
    <row r="482" spans="1:6" ht="21.75" thickBot="1" x14ac:dyDescent="0.3">
      <c r="A482" s="33" t="s">
        <v>950</v>
      </c>
      <c r="B482" s="34" t="s">
        <v>951</v>
      </c>
      <c r="C482" s="35"/>
      <c r="D482" s="36">
        <v>0</v>
      </c>
      <c r="E482" s="36">
        <v>0</v>
      </c>
      <c r="F482" s="36">
        <v>0</v>
      </c>
    </row>
    <row r="483" spans="1:6" ht="21.75" thickBot="1" x14ac:dyDescent="0.3">
      <c r="A483" s="33" t="s">
        <v>952</v>
      </c>
      <c r="B483" s="34" t="s">
        <v>953</v>
      </c>
      <c r="C483" s="35"/>
      <c r="D483" s="36">
        <v>0</v>
      </c>
      <c r="E483" s="36">
        <v>0</v>
      </c>
      <c r="F483" s="36">
        <v>0</v>
      </c>
    </row>
    <row r="484" spans="1:6" ht="21.75" thickBot="1" x14ac:dyDescent="0.3">
      <c r="A484" s="33" t="s">
        <v>954</v>
      </c>
      <c r="B484" s="34" t="s">
        <v>955</v>
      </c>
      <c r="C484" s="35"/>
      <c r="D484" s="36">
        <v>0</v>
      </c>
      <c r="E484" s="36">
        <v>0</v>
      </c>
      <c r="F484" s="36">
        <v>0</v>
      </c>
    </row>
    <row r="485" spans="1:6" ht="21.75" thickBot="1" x14ac:dyDescent="0.3">
      <c r="A485" s="33" t="s">
        <v>956</v>
      </c>
      <c r="B485" s="34" t="s">
        <v>957</v>
      </c>
      <c r="C485" s="35" t="s">
        <v>6</v>
      </c>
      <c r="D485" s="36">
        <v>0</v>
      </c>
      <c r="E485" s="36">
        <v>5068</v>
      </c>
      <c r="F485" s="36">
        <v>5068</v>
      </c>
    </row>
    <row r="486" spans="1:6" ht="23.25" thickBot="1" x14ac:dyDescent="0.3">
      <c r="A486" s="25" t="s">
        <v>958</v>
      </c>
      <c r="B486" s="26" t="s">
        <v>959</v>
      </c>
      <c r="C486" s="27"/>
      <c r="D486" s="28">
        <f>D487+D490+D492+D494+D499</f>
        <v>1566880</v>
      </c>
      <c r="E486" s="28">
        <f>E487+E490+E492+E494+E499</f>
        <v>2177565.15</v>
      </c>
      <c r="F486" s="28">
        <f>F487+F490+F492+F494+F499</f>
        <v>1472205.7800000003</v>
      </c>
    </row>
    <row r="487" spans="1:6" ht="23.25" thickBot="1" x14ac:dyDescent="0.3">
      <c r="A487" s="29" t="s">
        <v>960</v>
      </c>
      <c r="B487" s="30" t="s">
        <v>961</v>
      </c>
      <c r="C487" s="31"/>
      <c r="D487" s="32">
        <f t="shared" ref="D487:F487" si="33">SUM(D488:D489)</f>
        <v>15000</v>
      </c>
      <c r="E487" s="32">
        <f t="shared" si="33"/>
        <v>628088.43999999994</v>
      </c>
      <c r="F487" s="32">
        <f t="shared" si="33"/>
        <v>13584.92</v>
      </c>
    </row>
    <row r="488" spans="1:6" ht="21.75" thickBot="1" x14ac:dyDescent="0.3">
      <c r="A488" s="33" t="s">
        <v>962</v>
      </c>
      <c r="B488" s="34" t="s">
        <v>963</v>
      </c>
      <c r="C488" s="35" t="s">
        <v>6</v>
      </c>
      <c r="D488" s="36">
        <v>0</v>
      </c>
      <c r="E488" s="36">
        <v>613088.43999999994</v>
      </c>
      <c r="F488" s="36">
        <v>0</v>
      </c>
    </row>
    <row r="489" spans="1:6" ht="21.75" thickBot="1" x14ac:dyDescent="0.3">
      <c r="A489" s="33" t="s">
        <v>964</v>
      </c>
      <c r="B489" s="34" t="s">
        <v>965</v>
      </c>
      <c r="C489" s="35" t="s">
        <v>6</v>
      </c>
      <c r="D489" s="36">
        <v>15000</v>
      </c>
      <c r="E489" s="36">
        <v>15000</v>
      </c>
      <c r="F489" s="36">
        <v>13584.92</v>
      </c>
    </row>
    <row r="490" spans="1:6" ht="15.75" thickBot="1" x14ac:dyDescent="0.3">
      <c r="A490" s="29" t="s">
        <v>966</v>
      </c>
      <c r="B490" s="30" t="s">
        <v>967</v>
      </c>
      <c r="C490" s="31"/>
      <c r="D490" s="32">
        <f t="shared" ref="D490:F490" si="34">SUM(D491:D491)</f>
        <v>208000</v>
      </c>
      <c r="E490" s="32">
        <f t="shared" si="34"/>
        <v>208011</v>
      </c>
      <c r="F490" s="32">
        <f t="shared" si="34"/>
        <v>204552.48</v>
      </c>
    </row>
    <row r="491" spans="1:6" ht="21.75" thickBot="1" x14ac:dyDescent="0.3">
      <c r="A491" s="33" t="s">
        <v>968</v>
      </c>
      <c r="B491" s="34" t="s">
        <v>969</v>
      </c>
      <c r="C491" s="35" t="s">
        <v>6</v>
      </c>
      <c r="D491" s="36">
        <v>208000</v>
      </c>
      <c r="E491" s="36">
        <v>208011</v>
      </c>
      <c r="F491" s="36">
        <v>204552.48</v>
      </c>
    </row>
    <row r="492" spans="1:6" ht="15.75" thickBot="1" x14ac:dyDescent="0.3">
      <c r="A492" s="29" t="s">
        <v>970</v>
      </c>
      <c r="B492" s="30" t="s">
        <v>971</v>
      </c>
      <c r="C492" s="31"/>
      <c r="D492" s="32">
        <f t="shared" ref="D492:F492" si="35">SUM(D493:D493)</f>
        <v>350000</v>
      </c>
      <c r="E492" s="32">
        <f t="shared" si="35"/>
        <v>350000</v>
      </c>
      <c r="F492" s="32">
        <f t="shared" si="35"/>
        <v>311631.65000000002</v>
      </c>
    </row>
    <row r="493" spans="1:6" ht="15.75" thickBot="1" x14ac:dyDescent="0.3">
      <c r="A493" s="33" t="s">
        <v>972</v>
      </c>
      <c r="B493" s="34" t="s">
        <v>973</v>
      </c>
      <c r="C493" s="35" t="s">
        <v>6</v>
      </c>
      <c r="D493" s="36">
        <v>350000</v>
      </c>
      <c r="E493" s="36">
        <v>350000</v>
      </c>
      <c r="F493" s="36">
        <v>311631.65000000002</v>
      </c>
    </row>
    <row r="494" spans="1:6" ht="15.75" thickBot="1" x14ac:dyDescent="0.3">
      <c r="A494" s="29" t="s">
        <v>974</v>
      </c>
      <c r="B494" s="30" t="s">
        <v>975</v>
      </c>
      <c r="C494" s="31"/>
      <c r="D494" s="32">
        <f>SUM(D495:D498)</f>
        <v>359780</v>
      </c>
      <c r="E494" s="32">
        <f>SUM(E495:E498)</f>
        <v>356780</v>
      </c>
      <c r="F494" s="32">
        <f>SUM(F495:F498)</f>
        <v>338161.29000000004</v>
      </c>
    </row>
    <row r="495" spans="1:6" ht="21.75" thickBot="1" x14ac:dyDescent="0.3">
      <c r="A495" s="33" t="s">
        <v>976</v>
      </c>
      <c r="B495" s="34" t="s">
        <v>977</v>
      </c>
      <c r="C495" s="35" t="s">
        <v>6</v>
      </c>
      <c r="D495" s="36">
        <v>9280</v>
      </c>
      <c r="E495" s="36">
        <v>9280</v>
      </c>
      <c r="F495" s="36">
        <v>6991.4</v>
      </c>
    </row>
    <row r="496" spans="1:6" ht="21.75" thickBot="1" x14ac:dyDescent="0.3">
      <c r="A496" s="33" t="s">
        <v>978</v>
      </c>
      <c r="B496" s="34" t="s">
        <v>979</v>
      </c>
      <c r="C496" s="35" t="s">
        <v>6</v>
      </c>
      <c r="D496" s="36">
        <v>300000</v>
      </c>
      <c r="E496" s="36">
        <v>300000</v>
      </c>
      <c r="F496" s="36">
        <v>283850.08</v>
      </c>
    </row>
    <row r="497" spans="1:6" ht="32.25" thickBot="1" x14ac:dyDescent="0.3">
      <c r="A497" s="33" t="s">
        <v>980</v>
      </c>
      <c r="B497" s="34" t="s">
        <v>981</v>
      </c>
      <c r="C497" s="35" t="s">
        <v>121</v>
      </c>
      <c r="D497" s="36">
        <v>50500</v>
      </c>
      <c r="E497" s="36">
        <v>47500</v>
      </c>
      <c r="F497" s="36">
        <v>47319.81</v>
      </c>
    </row>
    <row r="498" spans="1:6" ht="21.75" thickBot="1" x14ac:dyDescent="0.3">
      <c r="A498" s="33" t="s">
        <v>982</v>
      </c>
      <c r="B498" s="34" t="s">
        <v>983</v>
      </c>
      <c r="C498" s="35"/>
      <c r="D498" s="36"/>
      <c r="E498" s="36"/>
      <c r="F498" s="36"/>
    </row>
    <row r="499" spans="1:6" ht="15.75" thickBot="1" x14ac:dyDescent="0.3">
      <c r="A499" s="29" t="s">
        <v>984</v>
      </c>
      <c r="B499" s="30" t="s">
        <v>985</v>
      </c>
      <c r="C499" s="31"/>
      <c r="D499" s="32">
        <f t="shared" ref="D499:F499" si="36">SUM(D500:D507)</f>
        <v>634100</v>
      </c>
      <c r="E499" s="32">
        <f t="shared" si="36"/>
        <v>634685.70999999985</v>
      </c>
      <c r="F499" s="32">
        <f t="shared" si="36"/>
        <v>604275.44000000006</v>
      </c>
    </row>
    <row r="500" spans="1:6" ht="21.75" thickBot="1" x14ac:dyDescent="0.3">
      <c r="A500" s="33" t="s">
        <v>986</v>
      </c>
      <c r="B500" s="34" t="s">
        <v>987</v>
      </c>
      <c r="C500" s="35" t="s">
        <v>6</v>
      </c>
      <c r="D500" s="36">
        <v>269400</v>
      </c>
      <c r="E500" s="36">
        <v>388646.36</v>
      </c>
      <c r="F500" s="36">
        <v>380029.17</v>
      </c>
    </row>
    <row r="501" spans="1:6" ht="15.75" thickBot="1" x14ac:dyDescent="0.3">
      <c r="A501" s="33" t="s">
        <v>988</v>
      </c>
      <c r="B501" s="34" t="s">
        <v>989</v>
      </c>
      <c r="C501" s="35" t="s">
        <v>6</v>
      </c>
      <c r="D501" s="36">
        <v>135500</v>
      </c>
      <c r="E501" s="36">
        <v>135500</v>
      </c>
      <c r="F501" s="36">
        <v>135484.04999999999</v>
      </c>
    </row>
    <row r="502" spans="1:6" ht="15.75" thickBot="1" x14ac:dyDescent="0.3">
      <c r="A502" s="33" t="s">
        <v>990</v>
      </c>
      <c r="B502" s="34" t="s">
        <v>991</v>
      </c>
      <c r="C502" s="35" t="s">
        <v>6</v>
      </c>
      <c r="D502" s="36">
        <v>42200</v>
      </c>
      <c r="E502" s="36">
        <v>31800</v>
      </c>
      <c r="F502" s="36">
        <v>31088.06</v>
      </c>
    </row>
    <row r="503" spans="1:6" ht="15.75" thickBot="1" x14ac:dyDescent="0.3">
      <c r="A503" s="33" t="s">
        <v>992</v>
      </c>
      <c r="B503" s="34" t="s">
        <v>993</v>
      </c>
      <c r="C503" s="35" t="s">
        <v>6</v>
      </c>
      <c r="D503" s="36">
        <v>70000</v>
      </c>
      <c r="E503" s="36">
        <v>36226.81</v>
      </c>
      <c r="F503" s="36">
        <v>36226.81</v>
      </c>
    </row>
    <row r="504" spans="1:6" ht="32.25" thickBot="1" x14ac:dyDescent="0.3">
      <c r="A504" s="33" t="s">
        <v>994</v>
      </c>
      <c r="B504" s="34" t="s">
        <v>995</v>
      </c>
      <c r="C504" s="35" t="s">
        <v>6</v>
      </c>
      <c r="D504" s="36">
        <v>37000</v>
      </c>
      <c r="E504" s="36">
        <v>24773.19</v>
      </c>
      <c r="F504" s="36">
        <v>3708</v>
      </c>
    </row>
    <row r="505" spans="1:6" ht="21.75" thickBot="1" x14ac:dyDescent="0.3">
      <c r="A505" s="33" t="s">
        <v>996</v>
      </c>
      <c r="B505" s="34" t="s">
        <v>997</v>
      </c>
      <c r="C505" s="35" t="s">
        <v>6</v>
      </c>
      <c r="D505" s="36">
        <v>80000</v>
      </c>
      <c r="E505" s="36">
        <v>17739.349999999999</v>
      </c>
      <c r="F505" s="36">
        <v>17739.349999999999</v>
      </c>
    </row>
    <row r="506" spans="1:6" ht="21.75" thickBot="1" x14ac:dyDescent="0.3">
      <c r="A506" s="33" t="s">
        <v>998</v>
      </c>
      <c r="B506" s="34" t="s">
        <v>999</v>
      </c>
      <c r="C506" s="35"/>
      <c r="D506" s="36">
        <v>0</v>
      </c>
      <c r="E506" s="36">
        <v>0</v>
      </c>
      <c r="F506" s="36">
        <v>0</v>
      </c>
    </row>
    <row r="507" spans="1:6" ht="15.75" thickBot="1" x14ac:dyDescent="0.3">
      <c r="A507" s="33" t="s">
        <v>1000</v>
      </c>
      <c r="B507" s="34" t="s">
        <v>1001</v>
      </c>
      <c r="C507" s="35"/>
      <c r="D507" s="36">
        <v>0</v>
      </c>
      <c r="E507" s="36">
        <v>0</v>
      </c>
      <c r="F507" s="36">
        <v>0</v>
      </c>
    </row>
    <row r="508" spans="1:6" ht="23.25" thickBot="1" x14ac:dyDescent="0.3">
      <c r="A508" s="21" t="s">
        <v>1002</v>
      </c>
      <c r="B508" s="22" t="s">
        <v>1003</v>
      </c>
      <c r="C508" s="23"/>
      <c r="D508" s="24">
        <f t="shared" ref="D508:F508" si="37">D509+D540+D549</f>
        <v>94646922</v>
      </c>
      <c r="E508" s="24">
        <f t="shared" si="37"/>
        <v>94133480.060000002</v>
      </c>
      <c r="F508" s="24">
        <f t="shared" si="37"/>
        <v>90279774.00999999</v>
      </c>
    </row>
    <row r="509" spans="1:6" ht="15.75" thickBot="1" x14ac:dyDescent="0.3">
      <c r="A509" s="25" t="s">
        <v>1004</v>
      </c>
      <c r="B509" s="26" t="s">
        <v>1005</v>
      </c>
      <c r="C509" s="27"/>
      <c r="D509" s="28">
        <f t="shared" ref="D509:F509" si="38">D510+D516+D528+D534+D535+D539</f>
        <v>56603114</v>
      </c>
      <c r="E509" s="28">
        <f t="shared" si="38"/>
        <v>51159695.590000004</v>
      </c>
      <c r="F509" s="28">
        <f t="shared" si="38"/>
        <v>47642390.909999996</v>
      </c>
    </row>
    <row r="510" spans="1:6" ht="15.75" thickBot="1" x14ac:dyDescent="0.3">
      <c r="A510" s="29" t="s">
        <v>1006</v>
      </c>
      <c r="B510" s="30" t="s">
        <v>1007</v>
      </c>
      <c r="C510" s="31"/>
      <c r="D510" s="32">
        <f t="shared" ref="D510:F510" si="39">SUM(D511:D515)</f>
        <v>9333000</v>
      </c>
      <c r="E510" s="32">
        <f t="shared" si="39"/>
        <v>12624681.139999997</v>
      </c>
      <c r="F510" s="32">
        <f t="shared" si="39"/>
        <v>11926077.25</v>
      </c>
    </row>
    <row r="511" spans="1:6" ht="21.75" thickBot="1" x14ac:dyDescent="0.3">
      <c r="A511" s="33" t="s">
        <v>1008</v>
      </c>
      <c r="B511" s="34" t="s">
        <v>1009</v>
      </c>
      <c r="C511" s="35" t="s">
        <v>6</v>
      </c>
      <c r="D511" s="36">
        <v>23000</v>
      </c>
      <c r="E511" s="36">
        <v>23000</v>
      </c>
      <c r="F511" s="36">
        <v>9340.06</v>
      </c>
    </row>
    <row r="512" spans="1:6" ht="15.75" thickBot="1" x14ac:dyDescent="0.3">
      <c r="A512" s="33" t="s">
        <v>1010</v>
      </c>
      <c r="B512" s="34" t="s">
        <v>1011</v>
      </c>
      <c r="C512" s="35" t="s">
        <v>6</v>
      </c>
      <c r="D512" s="36">
        <v>5250000</v>
      </c>
      <c r="E512" s="36">
        <v>8510771.3699999992</v>
      </c>
      <c r="F512" s="36">
        <v>8406462.0299999993</v>
      </c>
    </row>
    <row r="513" spans="1:6" ht="15.75" thickBot="1" x14ac:dyDescent="0.3">
      <c r="A513" s="33" t="s">
        <v>1012</v>
      </c>
      <c r="B513" s="34" t="s">
        <v>1013</v>
      </c>
      <c r="C513" s="35" t="s">
        <v>6</v>
      </c>
      <c r="D513" s="36">
        <v>2760000</v>
      </c>
      <c r="E513" s="36">
        <v>2314614.71</v>
      </c>
      <c r="F513" s="36">
        <v>2314568.4700000002</v>
      </c>
    </row>
    <row r="514" spans="1:6" ht="32.25" thickBot="1" x14ac:dyDescent="0.3">
      <c r="A514" s="33" t="s">
        <v>1014</v>
      </c>
      <c r="B514" s="34" t="s">
        <v>1015</v>
      </c>
      <c r="C514" s="35" t="s">
        <v>6</v>
      </c>
      <c r="D514" s="36">
        <v>0</v>
      </c>
      <c r="E514" s="36">
        <v>531823.28</v>
      </c>
      <c r="F514" s="36">
        <v>0</v>
      </c>
    </row>
    <row r="515" spans="1:6" ht="21.75" thickBot="1" x14ac:dyDescent="0.3">
      <c r="A515" s="33" t="s">
        <v>1016</v>
      </c>
      <c r="B515" s="34" t="s">
        <v>1017</v>
      </c>
      <c r="C515" s="35" t="s">
        <v>6</v>
      </c>
      <c r="D515" s="36">
        <v>1300000</v>
      </c>
      <c r="E515" s="36">
        <v>1244471.78</v>
      </c>
      <c r="F515" s="36">
        <v>1195706.69</v>
      </c>
    </row>
    <row r="516" spans="1:6" ht="15.75" thickBot="1" x14ac:dyDescent="0.3">
      <c r="A516" s="29" t="s">
        <v>1018</v>
      </c>
      <c r="B516" s="30" t="s">
        <v>1019</v>
      </c>
      <c r="C516" s="31"/>
      <c r="D516" s="32">
        <f t="shared" ref="D516:F516" si="40">SUM(D517:D527)</f>
        <v>43113114</v>
      </c>
      <c r="E516" s="32">
        <f t="shared" si="40"/>
        <v>35521472.549999997</v>
      </c>
      <c r="F516" s="32">
        <f t="shared" si="40"/>
        <v>32861255.049999997</v>
      </c>
    </row>
    <row r="517" spans="1:6" ht="15.75" thickBot="1" x14ac:dyDescent="0.3">
      <c r="A517" s="33" t="s">
        <v>1020</v>
      </c>
      <c r="B517" s="34" t="s">
        <v>1021</v>
      </c>
      <c r="C517" s="35" t="s">
        <v>6</v>
      </c>
      <c r="D517" s="36">
        <v>12300000</v>
      </c>
      <c r="E517" s="36">
        <v>9905344.9299999997</v>
      </c>
      <c r="F517" s="36">
        <v>9905344.9299999997</v>
      </c>
    </row>
    <row r="518" spans="1:6" ht="15.75" thickBot="1" x14ac:dyDescent="0.3">
      <c r="A518" s="33" t="s">
        <v>1022</v>
      </c>
      <c r="B518" s="34" t="s">
        <v>1023</v>
      </c>
      <c r="C518" s="35" t="s">
        <v>6</v>
      </c>
      <c r="D518" s="36">
        <v>0</v>
      </c>
      <c r="E518" s="36">
        <v>130146.12</v>
      </c>
      <c r="F518" s="36">
        <v>0</v>
      </c>
    </row>
    <row r="519" spans="1:6" ht="21.75" thickBot="1" x14ac:dyDescent="0.3">
      <c r="A519" s="33" t="s">
        <v>1024</v>
      </c>
      <c r="B519" s="34" t="s">
        <v>1025</v>
      </c>
      <c r="C519" s="35" t="s">
        <v>6</v>
      </c>
      <c r="D519" s="36">
        <v>24073114</v>
      </c>
      <c r="E519" s="36">
        <v>22704593.27</v>
      </c>
      <c r="F519" s="36">
        <v>22701652.91</v>
      </c>
    </row>
    <row r="520" spans="1:6" ht="15.75" thickBot="1" x14ac:dyDescent="0.3">
      <c r="A520" s="33" t="s">
        <v>1026</v>
      </c>
      <c r="B520" s="34" t="s">
        <v>1027</v>
      </c>
      <c r="C520" s="35" t="s">
        <v>6</v>
      </c>
      <c r="D520" s="36">
        <v>4570000</v>
      </c>
      <c r="E520" s="36">
        <v>2674240.65</v>
      </c>
      <c r="F520" s="36">
        <v>147109.63</v>
      </c>
    </row>
    <row r="521" spans="1:6" ht="32.25" thickBot="1" x14ac:dyDescent="0.3">
      <c r="A521" s="33" t="s">
        <v>1028</v>
      </c>
      <c r="B521" s="34" t="s">
        <v>1029</v>
      </c>
      <c r="C521" s="35" t="s">
        <v>6</v>
      </c>
      <c r="D521" s="36">
        <v>2000000</v>
      </c>
      <c r="E521" s="36">
        <v>82947.58</v>
      </c>
      <c r="F521" s="36">
        <v>82947.58</v>
      </c>
    </row>
    <row r="522" spans="1:6" ht="15.75" thickBot="1" x14ac:dyDescent="0.3">
      <c r="A522" s="33" t="s">
        <v>1030</v>
      </c>
      <c r="B522" s="34" t="s">
        <v>1031</v>
      </c>
      <c r="C522" s="35" t="s">
        <v>6</v>
      </c>
      <c r="D522" s="36">
        <v>170000</v>
      </c>
      <c r="E522" s="36">
        <v>24200</v>
      </c>
      <c r="F522" s="36">
        <v>24200</v>
      </c>
    </row>
    <row r="523" spans="1:6" ht="15.75" thickBot="1" x14ac:dyDescent="0.3">
      <c r="A523" s="33" t="s">
        <v>1032</v>
      </c>
      <c r="B523" s="34" t="s">
        <v>1033</v>
      </c>
      <c r="C523" s="35"/>
      <c r="D523" s="36">
        <v>0</v>
      </c>
      <c r="E523" s="36">
        <v>0</v>
      </c>
      <c r="F523" s="36">
        <v>0</v>
      </c>
    </row>
    <row r="524" spans="1:6" ht="15.75" thickBot="1" x14ac:dyDescent="0.3">
      <c r="A524" s="33" t="s">
        <v>1034</v>
      </c>
      <c r="B524" s="34" t="s">
        <v>1035</v>
      </c>
      <c r="C524" s="35"/>
      <c r="D524" s="36">
        <v>0</v>
      </c>
      <c r="E524" s="36">
        <v>0</v>
      </c>
      <c r="F524" s="36">
        <v>0</v>
      </c>
    </row>
    <row r="525" spans="1:6" ht="15.75" thickBot="1" x14ac:dyDescent="0.3">
      <c r="A525" s="33" t="s">
        <v>1036</v>
      </c>
      <c r="B525" s="34" t="s">
        <v>1037</v>
      </c>
      <c r="C525" s="35"/>
      <c r="D525" s="36">
        <v>0</v>
      </c>
      <c r="E525" s="36">
        <v>0</v>
      </c>
      <c r="F525" s="36">
        <v>0</v>
      </c>
    </row>
    <row r="526" spans="1:6" ht="15.75" thickBot="1" x14ac:dyDescent="0.3">
      <c r="A526" s="33" t="s">
        <v>1038</v>
      </c>
      <c r="B526" s="34" t="s">
        <v>1039</v>
      </c>
      <c r="C526" s="35"/>
      <c r="D526" s="36">
        <v>0</v>
      </c>
      <c r="E526" s="36">
        <v>0</v>
      </c>
      <c r="F526" s="36">
        <v>0</v>
      </c>
    </row>
    <row r="527" spans="1:6" ht="15.75" thickBot="1" x14ac:dyDescent="0.3">
      <c r="A527" s="33" t="s">
        <v>1040</v>
      </c>
      <c r="B527" s="34" t="s">
        <v>1041</v>
      </c>
      <c r="C527" s="35"/>
      <c r="D527" s="36">
        <v>0</v>
      </c>
      <c r="E527" s="36">
        <v>0</v>
      </c>
      <c r="F527" s="36">
        <v>0</v>
      </c>
    </row>
    <row r="528" spans="1:6" ht="15.75" thickBot="1" x14ac:dyDescent="0.3">
      <c r="A528" s="29" t="s">
        <v>1042</v>
      </c>
      <c r="B528" s="30" t="s">
        <v>1043</v>
      </c>
      <c r="C528" s="31"/>
      <c r="D528" s="32">
        <f t="shared" ref="D528:F528" si="41">SUM(D529:D533)</f>
        <v>1457000</v>
      </c>
      <c r="E528" s="32">
        <f t="shared" si="41"/>
        <v>874089.7</v>
      </c>
      <c r="F528" s="32">
        <f t="shared" si="41"/>
        <v>715606.41999999993</v>
      </c>
    </row>
    <row r="529" spans="1:6" ht="21.75" thickBot="1" x14ac:dyDescent="0.3">
      <c r="A529" s="33" t="s">
        <v>1044</v>
      </c>
      <c r="B529" s="34" t="s">
        <v>1045</v>
      </c>
      <c r="C529" s="35" t="s">
        <v>6</v>
      </c>
      <c r="D529" s="36">
        <v>30000</v>
      </c>
      <c r="E529" s="36">
        <v>11938.75</v>
      </c>
      <c r="F529" s="36">
        <v>11938.75</v>
      </c>
    </row>
    <row r="530" spans="1:6" ht="21.75" thickBot="1" x14ac:dyDescent="0.3">
      <c r="A530" s="33" t="s">
        <v>1046</v>
      </c>
      <c r="B530" s="34" t="s">
        <v>1047</v>
      </c>
      <c r="C530" s="35" t="s">
        <v>6</v>
      </c>
      <c r="D530" s="36">
        <v>500000</v>
      </c>
      <c r="E530" s="36">
        <v>262779.84999999998</v>
      </c>
      <c r="F530" s="36">
        <v>262779.84999999998</v>
      </c>
    </row>
    <row r="531" spans="1:6" ht="15.75" thickBot="1" x14ac:dyDescent="0.3">
      <c r="A531" s="33" t="s">
        <v>1048</v>
      </c>
      <c r="B531" s="34" t="s">
        <v>1049</v>
      </c>
      <c r="C531" s="35" t="s">
        <v>6</v>
      </c>
      <c r="D531" s="36">
        <v>457000</v>
      </c>
      <c r="E531" s="36">
        <v>11469.99</v>
      </c>
      <c r="F531" s="36">
        <v>-147013.29</v>
      </c>
    </row>
    <row r="532" spans="1:6" ht="15.75" thickBot="1" x14ac:dyDescent="0.3">
      <c r="A532" s="33" t="s">
        <v>1050</v>
      </c>
      <c r="B532" s="34" t="s">
        <v>1051</v>
      </c>
      <c r="C532" s="35" t="s">
        <v>6</v>
      </c>
      <c r="D532" s="36">
        <v>20000</v>
      </c>
      <c r="E532" s="36">
        <v>0</v>
      </c>
      <c r="F532" s="36">
        <v>0</v>
      </c>
    </row>
    <row r="533" spans="1:6" ht="15.75" thickBot="1" x14ac:dyDescent="0.3">
      <c r="A533" s="33" t="s">
        <v>1052</v>
      </c>
      <c r="B533" s="34" t="s">
        <v>1053</v>
      </c>
      <c r="C533" s="35" t="s">
        <v>6</v>
      </c>
      <c r="D533" s="36">
        <v>450000</v>
      </c>
      <c r="E533" s="36">
        <v>587901.11</v>
      </c>
      <c r="F533" s="36">
        <v>587901.11</v>
      </c>
    </row>
    <row r="534" spans="1:6" ht="23.25" thickBot="1" x14ac:dyDescent="0.3">
      <c r="A534" s="29" t="s">
        <v>1054</v>
      </c>
      <c r="B534" s="30" t="s">
        <v>1055</v>
      </c>
      <c r="C534" s="31"/>
      <c r="D534" s="37">
        <v>0</v>
      </c>
      <c r="E534" s="37">
        <v>0</v>
      </c>
      <c r="F534" s="37">
        <v>0</v>
      </c>
    </row>
    <row r="535" spans="1:6" ht="23.25" thickBot="1" x14ac:dyDescent="0.3">
      <c r="A535" s="29" t="s">
        <v>1056</v>
      </c>
      <c r="B535" s="30" t="s">
        <v>1057</v>
      </c>
      <c r="C535" s="31"/>
      <c r="D535" s="32">
        <f t="shared" ref="D535:F535" si="42">SUM(D536:D538)</f>
        <v>2700000</v>
      </c>
      <c r="E535" s="32">
        <f t="shared" si="42"/>
        <v>2139452.2000000002</v>
      </c>
      <c r="F535" s="32">
        <f t="shared" si="42"/>
        <v>2139452.19</v>
      </c>
    </row>
    <row r="536" spans="1:6" ht="21.75" thickBot="1" x14ac:dyDescent="0.3">
      <c r="A536" s="33" t="s">
        <v>1058</v>
      </c>
      <c r="B536" s="34" t="s">
        <v>1059</v>
      </c>
      <c r="C536" s="35" t="s">
        <v>6</v>
      </c>
      <c r="D536" s="36">
        <v>2100000</v>
      </c>
      <c r="E536" s="36">
        <v>2025364.81</v>
      </c>
      <c r="F536" s="36">
        <v>2025364.8</v>
      </c>
    </row>
    <row r="537" spans="1:6" ht="21.75" thickBot="1" x14ac:dyDescent="0.3">
      <c r="A537" s="33" t="s">
        <v>1060</v>
      </c>
      <c r="B537" s="34" t="s">
        <v>1061</v>
      </c>
      <c r="C537" s="35" t="s">
        <v>6</v>
      </c>
      <c r="D537" s="36">
        <v>500000</v>
      </c>
      <c r="E537" s="36">
        <v>114087.39</v>
      </c>
      <c r="F537" s="36">
        <v>114087.39</v>
      </c>
    </row>
    <row r="538" spans="1:6" ht="32.25" thickBot="1" x14ac:dyDescent="0.3">
      <c r="A538" s="33" t="s">
        <v>1062</v>
      </c>
      <c r="B538" s="34" t="s">
        <v>1063</v>
      </c>
      <c r="C538" s="35" t="s">
        <v>6</v>
      </c>
      <c r="D538" s="36">
        <v>100000</v>
      </c>
      <c r="E538" s="36">
        <v>0</v>
      </c>
      <c r="F538" s="36">
        <v>0</v>
      </c>
    </row>
    <row r="539" spans="1:6" ht="15.75" thickBot="1" x14ac:dyDescent="0.3">
      <c r="A539" s="29" t="s">
        <v>1064</v>
      </c>
      <c r="B539" s="30" t="s">
        <v>1065</v>
      </c>
      <c r="C539" s="31"/>
      <c r="D539" s="37">
        <v>0</v>
      </c>
      <c r="E539" s="37">
        <v>0</v>
      </c>
      <c r="F539" s="37">
        <v>0</v>
      </c>
    </row>
    <row r="540" spans="1:6" ht="15.75" thickBot="1" x14ac:dyDescent="0.3">
      <c r="A540" s="25" t="s">
        <v>1066</v>
      </c>
      <c r="B540" s="26" t="s">
        <v>1067</v>
      </c>
      <c r="C540" s="27"/>
      <c r="D540" s="28">
        <f t="shared" ref="D540:F540" si="43">D541+D542+D547+D548</f>
        <v>31096831</v>
      </c>
      <c r="E540" s="28">
        <f t="shared" si="43"/>
        <v>35850812.350000001</v>
      </c>
      <c r="F540" s="28">
        <f t="shared" si="43"/>
        <v>35612930.319999993</v>
      </c>
    </row>
    <row r="541" spans="1:6" ht="15.75" thickBot="1" x14ac:dyDescent="0.3">
      <c r="A541" s="29" t="s">
        <v>1068</v>
      </c>
      <c r="B541" s="30" t="s">
        <v>1069</v>
      </c>
      <c r="C541" s="31"/>
      <c r="D541" s="37">
        <v>0</v>
      </c>
      <c r="E541" s="37">
        <v>0</v>
      </c>
      <c r="F541" s="37">
        <v>0</v>
      </c>
    </row>
    <row r="542" spans="1:6" ht="15.75" thickBot="1" x14ac:dyDescent="0.3">
      <c r="A542" s="29" t="s">
        <v>1070</v>
      </c>
      <c r="B542" s="30" t="s">
        <v>1071</v>
      </c>
      <c r="C542" s="31"/>
      <c r="D542" s="32">
        <f t="shared" ref="D542:F542" si="44">SUM(D543:D546)</f>
        <v>31096831</v>
      </c>
      <c r="E542" s="32">
        <f t="shared" si="44"/>
        <v>35850812.350000001</v>
      </c>
      <c r="F542" s="32">
        <f t="shared" si="44"/>
        <v>35612930.319999993</v>
      </c>
    </row>
    <row r="543" spans="1:6" ht="21.75" thickBot="1" x14ac:dyDescent="0.3">
      <c r="A543" s="33" t="s">
        <v>1072</v>
      </c>
      <c r="B543" s="34" t="s">
        <v>1073</v>
      </c>
      <c r="C543" s="35" t="s">
        <v>6</v>
      </c>
      <c r="D543" s="36">
        <v>1021831</v>
      </c>
      <c r="E543" s="36">
        <v>1232603.67</v>
      </c>
      <c r="F543" s="36">
        <v>996478.7</v>
      </c>
    </row>
    <row r="544" spans="1:6" ht="21.75" thickBot="1" x14ac:dyDescent="0.3">
      <c r="A544" s="33" t="s">
        <v>1074</v>
      </c>
      <c r="B544" s="34" t="s">
        <v>1075</v>
      </c>
      <c r="C544" s="35" t="s">
        <v>6</v>
      </c>
      <c r="D544" s="36">
        <v>14000000</v>
      </c>
      <c r="E544" s="36">
        <v>14268631.050000001</v>
      </c>
      <c r="F544" s="36">
        <v>14268631.050000001</v>
      </c>
    </row>
    <row r="545" spans="1:6" ht="21.75" thickBot="1" x14ac:dyDescent="0.3">
      <c r="A545" s="33" t="s">
        <v>1076</v>
      </c>
      <c r="B545" s="34" t="s">
        <v>1077</v>
      </c>
      <c r="C545" s="35" t="s">
        <v>6</v>
      </c>
      <c r="D545" s="36">
        <v>16000000</v>
      </c>
      <c r="E545" s="36">
        <v>20319577.629999999</v>
      </c>
      <c r="F545" s="36">
        <v>20319577.629999999</v>
      </c>
    </row>
    <row r="546" spans="1:6" ht="15.75" thickBot="1" x14ac:dyDescent="0.3">
      <c r="A546" s="33" t="s">
        <v>1078</v>
      </c>
      <c r="B546" s="34" t="s">
        <v>1079</v>
      </c>
      <c r="C546" s="35" t="s">
        <v>6</v>
      </c>
      <c r="D546" s="36">
        <v>75000</v>
      </c>
      <c r="E546" s="36">
        <v>30000</v>
      </c>
      <c r="F546" s="36">
        <v>28242.94</v>
      </c>
    </row>
    <row r="547" spans="1:6" ht="15.75" thickBot="1" x14ac:dyDescent="0.3">
      <c r="A547" s="29" t="s">
        <v>1080</v>
      </c>
      <c r="B547" s="30" t="s">
        <v>1081</v>
      </c>
      <c r="C547" s="31"/>
      <c r="D547" s="37">
        <v>0</v>
      </c>
      <c r="E547" s="37">
        <v>0</v>
      </c>
      <c r="F547" s="37">
        <v>0</v>
      </c>
    </row>
    <row r="548" spans="1:6" ht="15.75" thickBot="1" x14ac:dyDescent="0.3">
      <c r="A548" s="29" t="s">
        <v>1082</v>
      </c>
      <c r="B548" s="30" t="s">
        <v>1083</v>
      </c>
      <c r="C548" s="31"/>
      <c r="D548" s="37">
        <v>0</v>
      </c>
      <c r="E548" s="37">
        <v>0</v>
      </c>
      <c r="F548" s="37">
        <v>0</v>
      </c>
    </row>
    <row r="549" spans="1:6" ht="15.75" thickBot="1" x14ac:dyDescent="0.3">
      <c r="A549" s="25" t="s">
        <v>1084</v>
      </c>
      <c r="B549" s="26" t="s">
        <v>1085</v>
      </c>
      <c r="C549" s="27"/>
      <c r="D549" s="28">
        <f t="shared" ref="D549:F549" si="45">D550+D552+D559</f>
        <v>6946977</v>
      </c>
      <c r="E549" s="28">
        <f t="shared" si="45"/>
        <v>7122972.1199999992</v>
      </c>
      <c r="F549" s="28">
        <f t="shared" si="45"/>
        <v>7024452.7799999993</v>
      </c>
    </row>
    <row r="550" spans="1:6" ht="15.75" thickBot="1" x14ac:dyDescent="0.3">
      <c r="A550" s="29" t="s">
        <v>1086</v>
      </c>
      <c r="B550" s="30" t="s">
        <v>1087</v>
      </c>
      <c r="C550" s="31"/>
      <c r="D550" s="32">
        <f t="shared" ref="D550:F550" si="46">SUM(D551:D551)</f>
        <v>150000</v>
      </c>
      <c r="E550" s="32">
        <f t="shared" si="46"/>
        <v>128930.88</v>
      </c>
      <c r="F550" s="32">
        <f t="shared" si="46"/>
        <v>128930.88</v>
      </c>
    </row>
    <row r="551" spans="1:6" ht="21.75" thickBot="1" x14ac:dyDescent="0.3">
      <c r="A551" s="33" t="s">
        <v>1088</v>
      </c>
      <c r="B551" s="34" t="s">
        <v>1089</v>
      </c>
      <c r="C551" s="35" t="s">
        <v>6</v>
      </c>
      <c r="D551" s="36">
        <v>150000</v>
      </c>
      <c r="E551" s="36">
        <v>128930.88</v>
      </c>
      <c r="F551" s="36">
        <v>128930.88</v>
      </c>
    </row>
    <row r="552" spans="1:6" ht="15.75" thickBot="1" x14ac:dyDescent="0.3">
      <c r="A552" s="29" t="s">
        <v>1090</v>
      </c>
      <c r="B552" s="30" t="s">
        <v>1091</v>
      </c>
      <c r="C552" s="31"/>
      <c r="D552" s="32">
        <f t="shared" ref="D552:F552" si="47">SUM(D553:D558)</f>
        <v>2962477</v>
      </c>
      <c r="E552" s="32">
        <f t="shared" si="47"/>
        <v>3077702.13</v>
      </c>
      <c r="F552" s="32">
        <f t="shared" si="47"/>
        <v>2979182.79</v>
      </c>
    </row>
    <row r="553" spans="1:6" ht="21.75" thickBot="1" x14ac:dyDescent="0.3">
      <c r="A553" s="33" t="s">
        <v>1092</v>
      </c>
      <c r="B553" s="34" t="s">
        <v>1093</v>
      </c>
      <c r="C553" s="35" t="s">
        <v>6</v>
      </c>
      <c r="D553" s="36">
        <v>165000</v>
      </c>
      <c r="E553" s="36">
        <v>149177.89000000001</v>
      </c>
      <c r="F553" s="36">
        <v>149177.89000000001</v>
      </c>
    </row>
    <row r="554" spans="1:6" ht="32.25" thickBot="1" x14ac:dyDescent="0.3">
      <c r="A554" s="33" t="s">
        <v>1094</v>
      </c>
      <c r="B554" s="34" t="s">
        <v>1095</v>
      </c>
      <c r="C554" s="35" t="s">
        <v>6</v>
      </c>
      <c r="D554" s="36">
        <v>570000</v>
      </c>
      <c r="E554" s="36">
        <v>530437.92000000004</v>
      </c>
      <c r="F554" s="36">
        <v>530437.92000000004</v>
      </c>
    </row>
    <row r="555" spans="1:6" ht="21.75" thickBot="1" x14ac:dyDescent="0.3">
      <c r="A555" s="33" t="s">
        <v>1096</v>
      </c>
      <c r="B555" s="34" t="s">
        <v>1097</v>
      </c>
      <c r="C555" s="35" t="s">
        <v>6</v>
      </c>
      <c r="D555" s="36">
        <v>300000</v>
      </c>
      <c r="E555" s="36">
        <v>428786.9</v>
      </c>
      <c r="F555" s="36">
        <v>428786.9</v>
      </c>
    </row>
    <row r="556" spans="1:6" ht="21.75" thickBot="1" x14ac:dyDescent="0.3">
      <c r="A556" s="33" t="s">
        <v>1098</v>
      </c>
      <c r="B556" s="34" t="s">
        <v>1099</v>
      </c>
      <c r="C556" s="35" t="s">
        <v>6</v>
      </c>
      <c r="D556" s="36">
        <v>1904717</v>
      </c>
      <c r="E556" s="36">
        <v>1884014.8</v>
      </c>
      <c r="F556" s="36">
        <v>1785511.38</v>
      </c>
    </row>
    <row r="557" spans="1:6" ht="32.25" thickBot="1" x14ac:dyDescent="0.3">
      <c r="A557" s="33" t="s">
        <v>1100</v>
      </c>
      <c r="B557" s="34" t="s">
        <v>1101</v>
      </c>
      <c r="C557" s="35" t="s">
        <v>6</v>
      </c>
      <c r="D557" s="36">
        <v>22760</v>
      </c>
      <c r="E557" s="36">
        <v>85284.62</v>
      </c>
      <c r="F557" s="36">
        <v>85268.7</v>
      </c>
    </row>
    <row r="558" spans="1:6" ht="42.75" thickBot="1" x14ac:dyDescent="0.3">
      <c r="A558" s="33" t="s">
        <v>1102</v>
      </c>
      <c r="B558" s="34" t="s">
        <v>1103</v>
      </c>
      <c r="C558" s="35"/>
      <c r="D558" s="36">
        <v>0</v>
      </c>
      <c r="E558" s="36">
        <v>0</v>
      </c>
      <c r="F558" s="36">
        <v>0</v>
      </c>
    </row>
    <row r="559" spans="1:6" ht="15.75" thickBot="1" x14ac:dyDescent="0.3">
      <c r="A559" s="29" t="s">
        <v>1104</v>
      </c>
      <c r="B559" s="30" t="s">
        <v>1105</v>
      </c>
      <c r="C559" s="31"/>
      <c r="D559" s="32">
        <f t="shared" ref="D559:F559" si="48">SUM(D560:D561)</f>
        <v>3834500</v>
      </c>
      <c r="E559" s="32">
        <f t="shared" si="48"/>
        <v>3916339.11</v>
      </c>
      <c r="F559" s="32">
        <f t="shared" si="48"/>
        <v>3916339.11</v>
      </c>
    </row>
    <row r="560" spans="1:6" ht="15.75" thickBot="1" x14ac:dyDescent="0.3">
      <c r="A560" s="33" t="s">
        <v>1106</v>
      </c>
      <c r="B560" s="34" t="s">
        <v>1107</v>
      </c>
      <c r="C560" s="35"/>
      <c r="D560" s="36"/>
      <c r="E560" s="36"/>
      <c r="F560" s="36"/>
    </row>
    <row r="561" spans="1:6" ht="21.75" thickBot="1" x14ac:dyDescent="0.3">
      <c r="A561" s="33" t="s">
        <v>1108</v>
      </c>
      <c r="B561" s="34" t="s">
        <v>1109</v>
      </c>
      <c r="C561" s="35" t="s">
        <v>6</v>
      </c>
      <c r="D561" s="36">
        <v>3834500</v>
      </c>
      <c r="E561" s="36">
        <v>3916339.11</v>
      </c>
      <c r="F561" s="36">
        <v>3916339.11</v>
      </c>
    </row>
    <row r="562" spans="1:6" ht="23.25" thickBot="1" x14ac:dyDescent="0.3">
      <c r="A562" s="21" t="s">
        <v>1110</v>
      </c>
      <c r="B562" s="22" t="s">
        <v>1111</v>
      </c>
      <c r="C562" s="23"/>
      <c r="D562" s="24">
        <f t="shared" ref="D562:F562" si="49">D563+D588+D605+D610</f>
        <v>28276901.050000001</v>
      </c>
      <c r="E562" s="24">
        <f t="shared" si="49"/>
        <v>28020371.509999998</v>
      </c>
      <c r="F562" s="24">
        <f t="shared" si="49"/>
        <v>25588387.799999997</v>
      </c>
    </row>
    <row r="563" spans="1:6" ht="23.25" thickBot="1" x14ac:dyDescent="0.3">
      <c r="A563" s="25" t="s">
        <v>1112</v>
      </c>
      <c r="B563" s="26" t="s">
        <v>1113</v>
      </c>
      <c r="C563" s="27"/>
      <c r="D563" s="28">
        <f t="shared" ref="D563:F563" si="50">D564+D565+D573+D576+D579+D580</f>
        <v>16290162</v>
      </c>
      <c r="E563" s="28">
        <f t="shared" si="50"/>
        <v>16152628.340000002</v>
      </c>
      <c r="F563" s="28">
        <f t="shared" si="50"/>
        <v>15810852.57</v>
      </c>
    </row>
    <row r="564" spans="1:6" ht="23.25" thickBot="1" x14ac:dyDescent="0.3">
      <c r="A564" s="29" t="s">
        <v>1114</v>
      </c>
      <c r="B564" s="30" t="s">
        <v>1115</v>
      </c>
      <c r="C564" s="31"/>
      <c r="D564" s="37">
        <v>0</v>
      </c>
      <c r="E564" s="37">
        <v>0</v>
      </c>
      <c r="F564" s="37">
        <v>0</v>
      </c>
    </row>
    <row r="565" spans="1:6" ht="34.5" thickBot="1" x14ac:dyDescent="0.3">
      <c r="A565" s="29" t="s">
        <v>1116</v>
      </c>
      <c r="B565" s="30" t="s">
        <v>1117</v>
      </c>
      <c r="C565" s="31"/>
      <c r="D565" s="32">
        <f t="shared" ref="D565:F565" si="51">SUM(D566:D572)</f>
        <v>5531703</v>
      </c>
      <c r="E565" s="32">
        <f t="shared" si="51"/>
        <v>7219681.2600000007</v>
      </c>
      <c r="F565" s="32">
        <f t="shared" si="51"/>
        <v>7092265.4100000001</v>
      </c>
    </row>
    <row r="566" spans="1:6" ht="21.75" thickBot="1" x14ac:dyDescent="0.3">
      <c r="A566" s="33" t="s">
        <v>1118</v>
      </c>
      <c r="B566" s="34" t="s">
        <v>1119</v>
      </c>
      <c r="C566" s="35" t="s">
        <v>6</v>
      </c>
      <c r="D566" s="36">
        <v>2700000</v>
      </c>
      <c r="E566" s="36">
        <v>4935383.9000000004</v>
      </c>
      <c r="F566" s="36">
        <v>4935383.9000000004</v>
      </c>
    </row>
    <row r="567" spans="1:6" ht="15.75" thickBot="1" x14ac:dyDescent="0.3">
      <c r="A567" s="33" t="s">
        <v>1120</v>
      </c>
      <c r="B567" s="34" t="s">
        <v>1121</v>
      </c>
      <c r="C567" s="35" t="s">
        <v>6</v>
      </c>
      <c r="D567" s="36">
        <v>250000</v>
      </c>
      <c r="E567" s="36">
        <v>289586.96000000002</v>
      </c>
      <c r="F567" s="36">
        <v>289586.96000000002</v>
      </c>
    </row>
    <row r="568" spans="1:6" ht="15.75" thickBot="1" x14ac:dyDescent="0.3">
      <c r="A568" s="33" t="s">
        <v>1122</v>
      </c>
      <c r="B568" s="34" t="s">
        <v>1123</v>
      </c>
      <c r="C568" s="35" t="s">
        <v>6</v>
      </c>
      <c r="D568" s="36">
        <v>55866</v>
      </c>
      <c r="E568" s="36">
        <v>0</v>
      </c>
      <c r="F568" s="36">
        <v>0</v>
      </c>
    </row>
    <row r="569" spans="1:6" ht="15.75" thickBot="1" x14ac:dyDescent="0.3">
      <c r="A569" s="33" t="s">
        <v>1124</v>
      </c>
      <c r="B569" s="34" t="s">
        <v>1125</v>
      </c>
      <c r="C569" s="35" t="s">
        <v>6</v>
      </c>
      <c r="D569" s="36">
        <v>35844</v>
      </c>
      <c r="E569" s="36">
        <v>16080</v>
      </c>
      <c r="F569" s="36">
        <v>16078.61</v>
      </c>
    </row>
    <row r="570" spans="1:6" ht="21.75" thickBot="1" x14ac:dyDescent="0.3">
      <c r="A570" s="33" t="s">
        <v>1126</v>
      </c>
      <c r="B570" s="34" t="s">
        <v>1127</v>
      </c>
      <c r="C570" s="35" t="s">
        <v>6</v>
      </c>
      <c r="D570" s="36">
        <v>2000000</v>
      </c>
      <c r="E570" s="36">
        <v>1419537.79</v>
      </c>
      <c r="F570" s="36">
        <v>1365111.14</v>
      </c>
    </row>
    <row r="571" spans="1:6" ht="15.75" thickBot="1" x14ac:dyDescent="0.3">
      <c r="A571" s="33" t="s">
        <v>1128</v>
      </c>
      <c r="B571" s="34" t="s">
        <v>1129</v>
      </c>
      <c r="C571" s="35" t="s">
        <v>6</v>
      </c>
      <c r="D571" s="36">
        <v>439993</v>
      </c>
      <c r="E571" s="36">
        <v>504572.12</v>
      </c>
      <c r="F571" s="36">
        <v>431584.31</v>
      </c>
    </row>
    <row r="572" spans="1:6" ht="15.75" thickBot="1" x14ac:dyDescent="0.3">
      <c r="A572" s="33" t="s">
        <v>1130</v>
      </c>
      <c r="B572" s="34" t="s">
        <v>1131</v>
      </c>
      <c r="C572" s="35" t="s">
        <v>6</v>
      </c>
      <c r="D572" s="36">
        <v>50000</v>
      </c>
      <c r="E572" s="36">
        <v>54520.49</v>
      </c>
      <c r="F572" s="36">
        <v>54520.49</v>
      </c>
    </row>
    <row r="573" spans="1:6" ht="23.25" thickBot="1" x14ac:dyDescent="0.3">
      <c r="A573" s="29" t="s">
        <v>1132</v>
      </c>
      <c r="B573" s="30" t="s">
        <v>1133</v>
      </c>
      <c r="C573" s="31"/>
      <c r="D573" s="32">
        <f t="shared" ref="D573:F573" si="52">SUM(D574:D575)</f>
        <v>33750</v>
      </c>
      <c r="E573" s="32">
        <f t="shared" si="52"/>
        <v>3750</v>
      </c>
      <c r="F573" s="32">
        <f t="shared" si="52"/>
        <v>0</v>
      </c>
    </row>
    <row r="574" spans="1:6" ht="21.75" thickBot="1" x14ac:dyDescent="0.3">
      <c r="A574" s="33" t="s">
        <v>1134</v>
      </c>
      <c r="B574" s="34" t="s">
        <v>1135</v>
      </c>
      <c r="C574" s="35" t="s">
        <v>6</v>
      </c>
      <c r="D574" s="36">
        <v>21000</v>
      </c>
      <c r="E574" s="36">
        <v>0</v>
      </c>
      <c r="F574" s="36">
        <v>0</v>
      </c>
    </row>
    <row r="575" spans="1:6" ht="15.75" thickBot="1" x14ac:dyDescent="0.3">
      <c r="A575" s="33" t="s">
        <v>1136</v>
      </c>
      <c r="B575" s="34" t="s">
        <v>1137</v>
      </c>
      <c r="C575" s="35" t="s">
        <v>6</v>
      </c>
      <c r="D575" s="36">
        <v>12750</v>
      </c>
      <c r="E575" s="36">
        <v>3750</v>
      </c>
      <c r="F575" s="36">
        <v>0</v>
      </c>
    </row>
    <row r="576" spans="1:6" ht="23.25" thickBot="1" x14ac:dyDescent="0.3">
      <c r="A576" s="29" t="s">
        <v>1138</v>
      </c>
      <c r="B576" s="30" t="s">
        <v>1139</v>
      </c>
      <c r="C576" s="31"/>
      <c r="D576" s="32">
        <f t="shared" ref="D576:F576" si="53">SUM(D577:D578)</f>
        <v>200000</v>
      </c>
      <c r="E576" s="32">
        <f t="shared" si="53"/>
        <v>182281.86</v>
      </c>
      <c r="F576" s="32">
        <f t="shared" si="53"/>
        <v>182281.86</v>
      </c>
    </row>
    <row r="577" spans="1:6" ht="15.75" thickBot="1" x14ac:dyDescent="0.3">
      <c r="A577" s="33" t="s">
        <v>1140</v>
      </c>
      <c r="B577" s="34" t="s">
        <v>1141</v>
      </c>
      <c r="C577" s="35" t="s">
        <v>6</v>
      </c>
      <c r="D577" s="36">
        <v>200000</v>
      </c>
      <c r="E577" s="36">
        <v>182281.86</v>
      </c>
      <c r="F577" s="36">
        <v>182281.86</v>
      </c>
    </row>
    <row r="578" spans="1:6" ht="21.75" thickBot="1" x14ac:dyDescent="0.3">
      <c r="A578" s="33" t="s">
        <v>1142</v>
      </c>
      <c r="B578" s="34" t="s">
        <v>1143</v>
      </c>
      <c r="C578" s="35" t="s">
        <v>6</v>
      </c>
      <c r="D578" s="36">
        <v>0</v>
      </c>
      <c r="E578" s="36">
        <v>0</v>
      </c>
      <c r="F578" s="36">
        <v>0</v>
      </c>
    </row>
    <row r="579" spans="1:6" ht="23.25" thickBot="1" x14ac:dyDescent="0.3">
      <c r="A579" s="29" t="s">
        <v>1144</v>
      </c>
      <c r="B579" s="30" t="s">
        <v>1145</v>
      </c>
      <c r="C579" s="31"/>
      <c r="D579" s="37">
        <v>0</v>
      </c>
      <c r="E579" s="37">
        <v>0</v>
      </c>
      <c r="F579" s="37">
        <v>0</v>
      </c>
    </row>
    <row r="580" spans="1:6" ht="23.25" thickBot="1" x14ac:dyDescent="0.3">
      <c r="A580" s="29" t="s">
        <v>1146</v>
      </c>
      <c r="B580" s="30" t="s">
        <v>1147</v>
      </c>
      <c r="C580" s="31"/>
      <c r="D580" s="32">
        <f t="shared" ref="D580:F580" si="54">SUM(D581:D587)</f>
        <v>10524709</v>
      </c>
      <c r="E580" s="32">
        <f t="shared" si="54"/>
        <v>8746915.2200000007</v>
      </c>
      <c r="F580" s="32">
        <f t="shared" si="54"/>
        <v>8536305.3000000007</v>
      </c>
    </row>
    <row r="581" spans="1:6" ht="15.75" thickBot="1" x14ac:dyDescent="0.3">
      <c r="A581" s="33" t="s">
        <v>1148</v>
      </c>
      <c r="B581" s="34" t="s">
        <v>1149</v>
      </c>
      <c r="C581" s="35" t="s">
        <v>6</v>
      </c>
      <c r="D581" s="36">
        <v>910200</v>
      </c>
      <c r="E581" s="36">
        <v>374489.53</v>
      </c>
      <c r="F581" s="36">
        <v>374489.53</v>
      </c>
    </row>
    <row r="582" spans="1:6" ht="21.75" thickBot="1" x14ac:dyDescent="0.3">
      <c r="A582" s="33" t="s">
        <v>1150</v>
      </c>
      <c r="B582" s="34" t="s">
        <v>1151</v>
      </c>
      <c r="C582" s="35" t="s">
        <v>6</v>
      </c>
      <c r="D582" s="36">
        <v>333700</v>
      </c>
      <c r="E582" s="36">
        <v>281607.63</v>
      </c>
      <c r="F582" s="36">
        <v>281607.63</v>
      </c>
    </row>
    <row r="583" spans="1:6" ht="21.75" thickBot="1" x14ac:dyDescent="0.3">
      <c r="A583" s="33" t="s">
        <v>1152</v>
      </c>
      <c r="B583" s="34" t="s">
        <v>1153</v>
      </c>
      <c r="C583" s="35" t="s">
        <v>6</v>
      </c>
      <c r="D583" s="36">
        <v>0</v>
      </c>
      <c r="E583" s="36">
        <v>196599.72</v>
      </c>
      <c r="F583" s="36">
        <v>0</v>
      </c>
    </row>
    <row r="584" spans="1:6" ht="15.75" thickBot="1" x14ac:dyDescent="0.3">
      <c r="A584" s="33" t="s">
        <v>1154</v>
      </c>
      <c r="B584" s="34" t="s">
        <v>1155</v>
      </c>
      <c r="C584" s="35" t="s">
        <v>6</v>
      </c>
      <c r="D584" s="36">
        <v>7065809</v>
      </c>
      <c r="E584" s="36">
        <v>7224615.9900000002</v>
      </c>
      <c r="F584" s="36">
        <v>7224615.9900000002</v>
      </c>
    </row>
    <row r="585" spans="1:6" ht="21.75" thickBot="1" x14ac:dyDescent="0.3">
      <c r="A585" s="33" t="s">
        <v>1156</v>
      </c>
      <c r="B585" s="34" t="s">
        <v>1157</v>
      </c>
      <c r="C585" s="35" t="s">
        <v>6</v>
      </c>
      <c r="D585" s="36">
        <v>300000</v>
      </c>
      <c r="E585" s="36">
        <v>248829.6</v>
      </c>
      <c r="F585" s="36">
        <v>240796.61</v>
      </c>
    </row>
    <row r="586" spans="1:6" ht="15.75" thickBot="1" x14ac:dyDescent="0.3">
      <c r="A586" s="33" t="s">
        <v>1158</v>
      </c>
      <c r="B586" s="34" t="s">
        <v>1159</v>
      </c>
      <c r="C586" s="35" t="s">
        <v>6</v>
      </c>
      <c r="D586" s="36">
        <v>1800000</v>
      </c>
      <c r="E586" s="36">
        <v>329407.59000000003</v>
      </c>
      <c r="F586" s="36">
        <v>323430.38</v>
      </c>
    </row>
    <row r="587" spans="1:6" ht="21.75" thickBot="1" x14ac:dyDescent="0.3">
      <c r="A587" s="33" t="s">
        <v>1160</v>
      </c>
      <c r="B587" s="34" t="s">
        <v>1161</v>
      </c>
      <c r="C587" s="35" t="s">
        <v>6</v>
      </c>
      <c r="D587" s="36">
        <v>115000</v>
      </c>
      <c r="E587" s="36">
        <v>91365.16</v>
      </c>
      <c r="F587" s="36">
        <v>91365.16</v>
      </c>
    </row>
    <row r="588" spans="1:6" ht="23.25" thickBot="1" x14ac:dyDescent="0.3">
      <c r="A588" s="25" t="s">
        <v>1162</v>
      </c>
      <c r="B588" s="26" t="s">
        <v>1163</v>
      </c>
      <c r="C588" s="27"/>
      <c r="D588" s="28">
        <f t="shared" ref="D588:F588" si="55">D589+D591+D596+D602</f>
        <v>9927251.0500000007</v>
      </c>
      <c r="E588" s="28">
        <f t="shared" si="55"/>
        <v>10099003.199999999</v>
      </c>
      <c r="F588" s="28">
        <f t="shared" si="55"/>
        <v>8438415.4700000007</v>
      </c>
    </row>
    <row r="589" spans="1:6" ht="34.5" thickBot="1" x14ac:dyDescent="0.3">
      <c r="A589" s="29" t="s">
        <v>1164</v>
      </c>
      <c r="B589" s="30" t="s">
        <v>1165</v>
      </c>
      <c r="C589" s="31"/>
      <c r="D589" s="32">
        <f t="shared" ref="D589:F589" si="56">SUM(D590:D590)</f>
        <v>21600</v>
      </c>
      <c r="E589" s="32">
        <f t="shared" si="56"/>
        <v>10861.16</v>
      </c>
      <c r="F589" s="32">
        <f t="shared" si="56"/>
        <v>0</v>
      </c>
    </row>
    <row r="590" spans="1:6" ht="15.75" thickBot="1" x14ac:dyDescent="0.3">
      <c r="A590" s="33" t="s">
        <v>1166</v>
      </c>
      <c r="B590" s="34" t="s">
        <v>1167</v>
      </c>
      <c r="C590" s="35" t="s">
        <v>6</v>
      </c>
      <c r="D590" s="36">
        <v>21600</v>
      </c>
      <c r="E590" s="36">
        <v>10861.16</v>
      </c>
      <c r="F590" s="36">
        <v>0</v>
      </c>
    </row>
    <row r="591" spans="1:6" ht="23.25" thickBot="1" x14ac:dyDescent="0.3">
      <c r="A591" s="29" t="s">
        <v>1168</v>
      </c>
      <c r="B591" s="30" t="s">
        <v>1169</v>
      </c>
      <c r="C591" s="31"/>
      <c r="D591" s="32">
        <f t="shared" ref="D591:F591" si="57">SUM(D592:D595)</f>
        <v>850000</v>
      </c>
      <c r="E591" s="32">
        <f t="shared" si="57"/>
        <v>852218.47</v>
      </c>
      <c r="F591" s="32">
        <f t="shared" si="57"/>
        <v>545186.87</v>
      </c>
    </row>
    <row r="592" spans="1:6" ht="21.75" thickBot="1" x14ac:dyDescent="0.3">
      <c r="A592" s="33" t="s">
        <v>1170</v>
      </c>
      <c r="B592" s="34" t="s">
        <v>1171</v>
      </c>
      <c r="C592" s="35" t="s">
        <v>6</v>
      </c>
      <c r="D592" s="36">
        <v>0</v>
      </c>
      <c r="E592" s="36">
        <v>0</v>
      </c>
      <c r="F592" s="36">
        <v>0</v>
      </c>
    </row>
    <row r="593" spans="1:6" ht="15.75" thickBot="1" x14ac:dyDescent="0.3">
      <c r="A593" s="33" t="s">
        <v>1172</v>
      </c>
      <c r="B593" s="34" t="s">
        <v>1173</v>
      </c>
      <c r="C593" s="35" t="s">
        <v>6</v>
      </c>
      <c r="D593" s="36">
        <v>250000</v>
      </c>
      <c r="E593" s="36">
        <v>266786.87</v>
      </c>
      <c r="F593" s="36">
        <v>266786.87</v>
      </c>
    </row>
    <row r="594" spans="1:6" ht="42.75" thickBot="1" x14ac:dyDescent="0.3">
      <c r="A594" s="33" t="s">
        <v>1174</v>
      </c>
      <c r="B594" s="34" t="s">
        <v>1175</v>
      </c>
      <c r="C594" s="35" t="s">
        <v>6</v>
      </c>
      <c r="D594" s="36">
        <v>600000</v>
      </c>
      <c r="E594" s="36">
        <v>585431.6</v>
      </c>
      <c r="F594" s="36">
        <v>278400</v>
      </c>
    </row>
    <row r="595" spans="1:6" ht="15.75" thickBot="1" x14ac:dyDescent="0.3">
      <c r="A595" s="33" t="s">
        <v>1176</v>
      </c>
      <c r="B595" s="34" t="s">
        <v>1177</v>
      </c>
      <c r="C595" s="35"/>
      <c r="D595" s="36">
        <v>0</v>
      </c>
      <c r="E595" s="36">
        <v>0</v>
      </c>
      <c r="F595" s="36">
        <v>0</v>
      </c>
    </row>
    <row r="596" spans="1:6" ht="15.75" thickBot="1" x14ac:dyDescent="0.3">
      <c r="A596" s="29" t="s">
        <v>1178</v>
      </c>
      <c r="B596" s="30" t="s">
        <v>1179</v>
      </c>
      <c r="C596" s="31"/>
      <c r="D596" s="32">
        <f t="shared" ref="D596:F596" si="58">SUM(D597:D601)</f>
        <v>4793482</v>
      </c>
      <c r="E596" s="32">
        <f t="shared" si="58"/>
        <v>4936506.3899999997</v>
      </c>
      <c r="F596" s="32">
        <f t="shared" si="58"/>
        <v>4556953.78</v>
      </c>
    </row>
    <row r="597" spans="1:6" ht="21.75" thickBot="1" x14ac:dyDescent="0.3">
      <c r="A597" s="33" t="s">
        <v>1180</v>
      </c>
      <c r="B597" s="34" t="s">
        <v>1181</v>
      </c>
      <c r="C597" s="35" t="s">
        <v>6</v>
      </c>
      <c r="D597" s="36">
        <v>1198000</v>
      </c>
      <c r="E597" s="36">
        <v>1522335.66</v>
      </c>
      <c r="F597" s="36">
        <v>1521159.66</v>
      </c>
    </row>
    <row r="598" spans="1:6" ht="21.75" thickBot="1" x14ac:dyDescent="0.3">
      <c r="A598" s="33" t="s">
        <v>1182</v>
      </c>
      <c r="B598" s="34" t="s">
        <v>1183</v>
      </c>
      <c r="C598" s="35" t="s">
        <v>6</v>
      </c>
      <c r="D598" s="36">
        <v>2594242</v>
      </c>
      <c r="E598" s="36">
        <v>2322917.0499999998</v>
      </c>
      <c r="F598" s="36">
        <v>1963987.39</v>
      </c>
    </row>
    <row r="599" spans="1:6" ht="15.75" thickBot="1" x14ac:dyDescent="0.3">
      <c r="A599" s="33" t="s">
        <v>1184</v>
      </c>
      <c r="B599" s="34" t="s">
        <v>1185</v>
      </c>
      <c r="C599" s="35" t="s">
        <v>6</v>
      </c>
      <c r="D599" s="36">
        <v>200000</v>
      </c>
      <c r="E599" s="36">
        <v>48225.72</v>
      </c>
      <c r="F599" s="36">
        <v>48225.72</v>
      </c>
    </row>
    <row r="600" spans="1:6" ht="32.25" thickBot="1" x14ac:dyDescent="0.3">
      <c r="A600" s="33" t="s">
        <v>1186</v>
      </c>
      <c r="B600" s="34" t="s">
        <v>1187</v>
      </c>
      <c r="C600" s="35" t="s">
        <v>6</v>
      </c>
      <c r="D600" s="36">
        <v>701240</v>
      </c>
      <c r="E600" s="36">
        <v>835142.49</v>
      </c>
      <c r="F600" s="36">
        <v>815695.54</v>
      </c>
    </row>
    <row r="601" spans="1:6" ht="32.25" thickBot="1" x14ac:dyDescent="0.3">
      <c r="A601" s="33" t="s">
        <v>1188</v>
      </c>
      <c r="B601" s="34" t="s">
        <v>1189</v>
      </c>
      <c r="C601" s="35" t="s">
        <v>6</v>
      </c>
      <c r="D601" s="36">
        <v>100000</v>
      </c>
      <c r="E601" s="36">
        <v>207885.47</v>
      </c>
      <c r="F601" s="36">
        <v>207885.47</v>
      </c>
    </row>
    <row r="602" spans="1:6" ht="23.25" thickBot="1" x14ac:dyDescent="0.3">
      <c r="A602" s="29" t="s">
        <v>1190</v>
      </c>
      <c r="B602" s="30" t="s">
        <v>1191</v>
      </c>
      <c r="C602" s="31"/>
      <c r="D602" s="32">
        <f t="shared" ref="D602:F602" si="59">SUM(D603:D604)</f>
        <v>4262169.05</v>
      </c>
      <c r="E602" s="32">
        <f t="shared" si="59"/>
        <v>4299417.18</v>
      </c>
      <c r="F602" s="32">
        <f t="shared" si="59"/>
        <v>3336274.82</v>
      </c>
    </row>
    <row r="603" spans="1:6" ht="15.75" thickBot="1" x14ac:dyDescent="0.3">
      <c r="A603" s="33" t="s">
        <v>1192</v>
      </c>
      <c r="B603" s="34" t="s">
        <v>1193</v>
      </c>
      <c r="C603" s="35" t="s">
        <v>6</v>
      </c>
      <c r="D603" s="36">
        <v>326932</v>
      </c>
      <c r="E603" s="36">
        <v>364180.13</v>
      </c>
      <c r="F603" s="36">
        <v>364180.13</v>
      </c>
    </row>
    <row r="604" spans="1:6" ht="15.75" thickBot="1" x14ac:dyDescent="0.3">
      <c r="A604" s="33" t="s">
        <v>1194</v>
      </c>
      <c r="B604" s="34" t="s">
        <v>1195</v>
      </c>
      <c r="C604" s="35" t="s">
        <v>6</v>
      </c>
      <c r="D604" s="36">
        <v>3935237.05</v>
      </c>
      <c r="E604" s="36">
        <v>3935237.05</v>
      </c>
      <c r="F604" s="36">
        <v>2972094.69</v>
      </c>
    </row>
    <row r="605" spans="1:6" ht="23.25" thickBot="1" x14ac:dyDescent="0.3">
      <c r="A605" s="25" t="s">
        <v>1196</v>
      </c>
      <c r="B605" s="26" t="s">
        <v>1197</v>
      </c>
      <c r="C605" s="27"/>
      <c r="D605" s="28">
        <f t="shared" ref="D605:F605" si="60">D606+D608+D609</f>
        <v>439488</v>
      </c>
      <c r="E605" s="28">
        <f t="shared" si="60"/>
        <v>15935.06</v>
      </c>
      <c r="F605" s="28">
        <f t="shared" si="60"/>
        <v>15935.06</v>
      </c>
    </row>
    <row r="606" spans="1:6" ht="34.5" thickBot="1" x14ac:dyDescent="0.3">
      <c r="A606" s="29" t="s">
        <v>1198</v>
      </c>
      <c r="B606" s="30" t="s">
        <v>1199</v>
      </c>
      <c r="C606" s="31"/>
      <c r="D606" s="32">
        <f t="shared" ref="D606:F606" si="61">SUM(D607:D607)</f>
        <v>439488</v>
      </c>
      <c r="E606" s="32">
        <f t="shared" si="61"/>
        <v>15935.06</v>
      </c>
      <c r="F606" s="32">
        <f t="shared" si="61"/>
        <v>15935.06</v>
      </c>
    </row>
    <row r="607" spans="1:6" ht="15.75" thickBot="1" x14ac:dyDescent="0.3">
      <c r="A607" s="33" t="s">
        <v>1200</v>
      </c>
      <c r="B607" s="34" t="s">
        <v>1201</v>
      </c>
      <c r="C607" s="35" t="s">
        <v>6</v>
      </c>
      <c r="D607" s="36">
        <v>439488</v>
      </c>
      <c r="E607" s="36">
        <v>15935.06</v>
      </c>
      <c r="F607" s="36">
        <v>15935.06</v>
      </c>
    </row>
    <row r="608" spans="1:6" ht="23.25" thickBot="1" x14ac:dyDescent="0.3">
      <c r="A608" s="29" t="s">
        <v>1202</v>
      </c>
      <c r="B608" s="30" t="s">
        <v>1203</v>
      </c>
      <c r="C608" s="31"/>
      <c r="D608" s="37">
        <v>0</v>
      </c>
      <c r="E608" s="37">
        <v>0</v>
      </c>
      <c r="F608" s="37">
        <v>0</v>
      </c>
    </row>
    <row r="609" spans="1:6" ht="23.25" thickBot="1" x14ac:dyDescent="0.3">
      <c r="A609" s="29" t="s">
        <v>1204</v>
      </c>
      <c r="B609" s="30" t="s">
        <v>1205</v>
      </c>
      <c r="C609" s="31"/>
      <c r="D609" s="37">
        <v>0</v>
      </c>
      <c r="E609" s="37">
        <v>0</v>
      </c>
      <c r="F609" s="37">
        <v>0</v>
      </c>
    </row>
    <row r="610" spans="1:6" ht="15.75" thickBot="1" x14ac:dyDescent="0.3">
      <c r="A610" s="25" t="s">
        <v>1206</v>
      </c>
      <c r="B610" s="26" t="s">
        <v>1207</v>
      </c>
      <c r="C610" s="27"/>
      <c r="D610" s="28">
        <f>D611+D613+D616+D618</f>
        <v>1620000</v>
      </c>
      <c r="E610" s="28">
        <f>E611+E613+E616+E618</f>
        <v>1752804.9100000001</v>
      </c>
      <c r="F610" s="28">
        <f>F611+F613+F616+F618</f>
        <v>1323184.7</v>
      </c>
    </row>
    <row r="611" spans="1:6" ht="15.75" thickBot="1" x14ac:dyDescent="0.3">
      <c r="A611" s="29" t="s">
        <v>1208</v>
      </c>
      <c r="B611" s="30" t="s">
        <v>1209</v>
      </c>
      <c r="C611" s="31"/>
      <c r="D611" s="32">
        <f t="shared" ref="D611:F611" si="62">SUM(D612:D612)</f>
        <v>400000</v>
      </c>
      <c r="E611" s="32">
        <f t="shared" si="62"/>
        <v>990152.5</v>
      </c>
      <c r="F611" s="32">
        <f t="shared" si="62"/>
        <v>837817.5</v>
      </c>
    </row>
    <row r="612" spans="1:6" ht="21.75" thickBot="1" x14ac:dyDescent="0.3">
      <c r="A612" s="33" t="s">
        <v>1210</v>
      </c>
      <c r="B612" s="34" t="s">
        <v>1211</v>
      </c>
      <c r="C612" s="35" t="s">
        <v>6</v>
      </c>
      <c r="D612" s="36">
        <v>400000</v>
      </c>
      <c r="E612" s="36">
        <v>990152.5</v>
      </c>
      <c r="F612" s="36">
        <v>837817.5</v>
      </c>
    </row>
    <row r="613" spans="1:6" ht="23.25" thickBot="1" x14ac:dyDescent="0.3">
      <c r="A613" s="29" t="s">
        <v>1212</v>
      </c>
      <c r="B613" s="30" t="s">
        <v>1213</v>
      </c>
      <c r="C613" s="31"/>
      <c r="D613" s="32">
        <f>SUM(D614:D615)</f>
        <v>200000</v>
      </c>
      <c r="E613" s="32">
        <f>SUM(E614:E615)</f>
        <v>467790.01</v>
      </c>
      <c r="F613" s="32">
        <f>SUM(F614:F615)</f>
        <v>240000</v>
      </c>
    </row>
    <row r="614" spans="1:6" ht="21.75" thickBot="1" x14ac:dyDescent="0.3">
      <c r="A614" s="33" t="s">
        <v>1214</v>
      </c>
      <c r="B614" s="34" t="s">
        <v>1215</v>
      </c>
      <c r="C614" s="35" t="s">
        <v>6</v>
      </c>
      <c r="D614" s="36">
        <v>200000</v>
      </c>
      <c r="E614" s="36">
        <v>240000</v>
      </c>
      <c r="F614" s="36">
        <v>240000</v>
      </c>
    </row>
    <row r="615" spans="1:6" ht="42.75" thickBot="1" x14ac:dyDescent="0.3">
      <c r="A615" s="33" t="s">
        <v>1216</v>
      </c>
      <c r="B615" s="34" t="s">
        <v>1217</v>
      </c>
      <c r="C615" s="35" t="s">
        <v>6</v>
      </c>
      <c r="D615" s="36">
        <v>0</v>
      </c>
      <c r="E615" s="36">
        <v>227790.01</v>
      </c>
      <c r="F615" s="36">
        <v>0</v>
      </c>
    </row>
    <row r="616" spans="1:6" ht="23.25" thickBot="1" x14ac:dyDescent="0.3">
      <c r="A616" s="29" t="s">
        <v>1218</v>
      </c>
      <c r="B616" s="30" t="s">
        <v>1219</v>
      </c>
      <c r="C616" s="31"/>
      <c r="D616" s="32">
        <f t="shared" ref="D616:F616" si="63">SUM(D617:D617)</f>
        <v>865000</v>
      </c>
      <c r="E616" s="32">
        <f t="shared" si="63"/>
        <v>153769.35999999999</v>
      </c>
      <c r="F616" s="32">
        <f t="shared" si="63"/>
        <v>153769.35999999999</v>
      </c>
    </row>
    <row r="617" spans="1:6" ht="21.75" thickBot="1" x14ac:dyDescent="0.3">
      <c r="A617" s="33" t="s">
        <v>1220</v>
      </c>
      <c r="B617" s="34" t="s">
        <v>1221</v>
      </c>
      <c r="C617" s="35" t="s">
        <v>6</v>
      </c>
      <c r="D617" s="36">
        <v>865000</v>
      </c>
      <c r="E617" s="36">
        <v>153769.35999999999</v>
      </c>
      <c r="F617" s="36">
        <v>153769.35999999999</v>
      </c>
    </row>
    <row r="618" spans="1:6" ht="23.25" thickBot="1" x14ac:dyDescent="0.3">
      <c r="A618" s="29" t="s">
        <v>1222</v>
      </c>
      <c r="B618" s="30" t="s">
        <v>1223</v>
      </c>
      <c r="C618" s="31"/>
      <c r="D618" s="32">
        <f t="shared" ref="D618:F618" si="64">SUM(D619:D622)</f>
        <v>155000</v>
      </c>
      <c r="E618" s="32">
        <f t="shared" si="64"/>
        <v>141093.03999999998</v>
      </c>
      <c r="F618" s="32">
        <f t="shared" si="64"/>
        <v>91597.84</v>
      </c>
    </row>
    <row r="619" spans="1:6" ht="15.75" thickBot="1" x14ac:dyDescent="0.3">
      <c r="A619" s="33" t="s">
        <v>1224</v>
      </c>
      <c r="B619" s="34" t="s">
        <v>1225</v>
      </c>
      <c r="C619" s="35"/>
      <c r="D619" s="36"/>
      <c r="E619" s="36"/>
      <c r="F619" s="36"/>
    </row>
    <row r="620" spans="1:6" ht="32.25" thickBot="1" x14ac:dyDescent="0.3">
      <c r="A620" s="33" t="s">
        <v>1226</v>
      </c>
      <c r="B620" s="34" t="s">
        <v>1227</v>
      </c>
      <c r="C620" s="35" t="s">
        <v>6</v>
      </c>
      <c r="D620" s="36">
        <v>35000</v>
      </c>
      <c r="E620" s="36">
        <v>51109.24</v>
      </c>
      <c r="F620" s="36">
        <v>5630.12</v>
      </c>
    </row>
    <row r="621" spans="1:6" ht="21.75" thickBot="1" x14ac:dyDescent="0.3">
      <c r="A621" s="33" t="s">
        <v>1228</v>
      </c>
      <c r="B621" s="34" t="s">
        <v>1229</v>
      </c>
      <c r="C621" s="35" t="s">
        <v>6</v>
      </c>
      <c r="D621" s="36">
        <v>60000</v>
      </c>
      <c r="E621" s="36">
        <v>29983.8</v>
      </c>
      <c r="F621" s="36">
        <v>29983.8</v>
      </c>
    </row>
    <row r="622" spans="1:6" ht="32.25" thickBot="1" x14ac:dyDescent="0.3">
      <c r="A622" s="33" t="s">
        <v>1230</v>
      </c>
      <c r="B622" s="34" t="s">
        <v>1231</v>
      </c>
      <c r="C622" s="35" t="s">
        <v>6</v>
      </c>
      <c r="D622" s="36">
        <v>60000</v>
      </c>
      <c r="E622" s="36">
        <v>60000</v>
      </c>
      <c r="F622" s="36">
        <v>55983.92</v>
      </c>
    </row>
    <row r="623" spans="1:6" ht="23.25" thickBot="1" x14ac:dyDescent="0.3">
      <c r="A623" s="21" t="s">
        <v>1232</v>
      </c>
      <c r="B623" s="22" t="s">
        <v>1233</v>
      </c>
      <c r="C623" s="23"/>
      <c r="D623" s="24">
        <f>D624+D637+D654+D663</f>
        <v>12298192.699999999</v>
      </c>
      <c r="E623" s="24">
        <f>E624+E637+E654+E663</f>
        <v>11770909.99</v>
      </c>
      <c r="F623" s="24">
        <f>F624+F637+F654+F663</f>
        <v>8219952.1499999994</v>
      </c>
    </row>
    <row r="624" spans="1:6" ht="15.75" thickBot="1" x14ac:dyDescent="0.3">
      <c r="A624" s="25" t="s">
        <v>1234</v>
      </c>
      <c r="B624" s="26" t="s">
        <v>1235</v>
      </c>
      <c r="C624" s="27"/>
      <c r="D624" s="28">
        <f t="shared" ref="D624:F624" si="65">D625+D626+D628+D634</f>
        <v>1832830</v>
      </c>
      <c r="E624" s="28">
        <f t="shared" si="65"/>
        <v>898217.80999999994</v>
      </c>
      <c r="F624" s="28">
        <f t="shared" si="65"/>
        <v>712378.58</v>
      </c>
    </row>
    <row r="625" spans="1:6" ht="45.75" thickBot="1" x14ac:dyDescent="0.3">
      <c r="A625" s="29" t="s">
        <v>1236</v>
      </c>
      <c r="B625" s="30" t="s">
        <v>1237</v>
      </c>
      <c r="C625" s="31"/>
      <c r="D625" s="37">
        <v>0</v>
      </c>
      <c r="E625" s="37">
        <v>0</v>
      </c>
      <c r="F625" s="37">
        <v>0</v>
      </c>
    </row>
    <row r="626" spans="1:6" ht="23.25" thickBot="1" x14ac:dyDescent="0.3">
      <c r="A626" s="29" t="s">
        <v>1238</v>
      </c>
      <c r="B626" s="30" t="s">
        <v>1239</v>
      </c>
      <c r="C626" s="31"/>
      <c r="D626" s="32">
        <f t="shared" ref="D626:F626" si="66">SUM(D627:D627)</f>
        <v>521056</v>
      </c>
      <c r="E626" s="32">
        <f t="shared" si="66"/>
        <v>337674.11</v>
      </c>
      <c r="F626" s="32">
        <f t="shared" si="66"/>
        <v>330532.86</v>
      </c>
    </row>
    <row r="627" spans="1:6" ht="21.75" thickBot="1" x14ac:dyDescent="0.3">
      <c r="A627" s="33" t="s">
        <v>1240</v>
      </c>
      <c r="B627" s="34" t="s">
        <v>1241</v>
      </c>
      <c r="C627" s="35" t="s">
        <v>6</v>
      </c>
      <c r="D627" s="36">
        <v>521056</v>
      </c>
      <c r="E627" s="36">
        <v>337674.11</v>
      </c>
      <c r="F627" s="36">
        <v>330532.86</v>
      </c>
    </row>
    <row r="628" spans="1:6" ht="23.25" thickBot="1" x14ac:dyDescent="0.3">
      <c r="A628" s="29" t="s">
        <v>1242</v>
      </c>
      <c r="B628" s="30" t="s">
        <v>1243</v>
      </c>
      <c r="C628" s="31"/>
      <c r="D628" s="32">
        <f t="shared" ref="D628:F628" si="67">SUM(D629:D633)</f>
        <v>575000</v>
      </c>
      <c r="E628" s="32">
        <f t="shared" si="67"/>
        <v>505000</v>
      </c>
      <c r="F628" s="32">
        <f t="shared" si="67"/>
        <v>381398.02</v>
      </c>
    </row>
    <row r="629" spans="1:6" ht="21.75" thickBot="1" x14ac:dyDescent="0.3">
      <c r="A629" s="33" t="s">
        <v>1244</v>
      </c>
      <c r="B629" s="34" t="s">
        <v>1245</v>
      </c>
      <c r="C629" s="35"/>
      <c r="D629" s="36"/>
      <c r="E629" s="36"/>
      <c r="F629" s="36"/>
    </row>
    <row r="630" spans="1:6" ht="21.75" thickBot="1" x14ac:dyDescent="0.3">
      <c r="A630" s="33" t="s">
        <v>1246</v>
      </c>
      <c r="B630" s="34" t="s">
        <v>1247</v>
      </c>
      <c r="C630" s="35" t="s">
        <v>6</v>
      </c>
      <c r="D630" s="36">
        <v>45000</v>
      </c>
      <c r="E630" s="36">
        <v>5000</v>
      </c>
      <c r="F630" s="36">
        <v>3200</v>
      </c>
    </row>
    <row r="631" spans="1:6" ht="15.75" thickBot="1" x14ac:dyDescent="0.3">
      <c r="A631" s="33" t="s">
        <v>1248</v>
      </c>
      <c r="B631" s="34" t="s">
        <v>1249</v>
      </c>
      <c r="C631" s="35" t="s">
        <v>6</v>
      </c>
      <c r="D631" s="36">
        <v>500000</v>
      </c>
      <c r="E631" s="36">
        <v>500000</v>
      </c>
      <c r="F631" s="36">
        <v>378198.02</v>
      </c>
    </row>
    <row r="632" spans="1:6" ht="15.75" thickBot="1" x14ac:dyDescent="0.3">
      <c r="A632" s="33" t="s">
        <v>1250</v>
      </c>
      <c r="B632" s="34" t="s">
        <v>1251</v>
      </c>
      <c r="C632" s="35" t="s">
        <v>6</v>
      </c>
      <c r="D632" s="36">
        <v>30000</v>
      </c>
      <c r="E632" s="36">
        <v>0</v>
      </c>
      <c r="F632" s="36">
        <v>0</v>
      </c>
    </row>
    <row r="633" spans="1:6" ht="32.25" thickBot="1" x14ac:dyDescent="0.3">
      <c r="A633" s="33" t="s">
        <v>1252</v>
      </c>
      <c r="B633" s="34" t="s">
        <v>1253</v>
      </c>
      <c r="C633" s="35"/>
      <c r="D633" s="36">
        <v>0</v>
      </c>
      <c r="E633" s="36">
        <v>0</v>
      </c>
      <c r="F633" s="36">
        <v>0</v>
      </c>
    </row>
    <row r="634" spans="1:6" ht="23.25" thickBot="1" x14ac:dyDescent="0.3">
      <c r="A634" s="29" t="s">
        <v>1254</v>
      </c>
      <c r="B634" s="30" t="s">
        <v>1255</v>
      </c>
      <c r="C634" s="31"/>
      <c r="D634" s="32">
        <f>SUM(D635:D636)</f>
        <v>736774</v>
      </c>
      <c r="E634" s="32">
        <f>SUM(E635:E636)</f>
        <v>55543.7</v>
      </c>
      <c r="F634" s="32">
        <f>SUM(F635:F636)</f>
        <v>447.7</v>
      </c>
    </row>
    <row r="635" spans="1:6" ht="21.75" thickBot="1" x14ac:dyDescent="0.3">
      <c r="A635" s="33" t="s">
        <v>1256</v>
      </c>
      <c r="B635" s="34" t="s">
        <v>1257</v>
      </c>
      <c r="C635" s="35" t="s">
        <v>6</v>
      </c>
      <c r="D635" s="36">
        <v>701774</v>
      </c>
      <c r="E635" s="36">
        <v>55543.7</v>
      </c>
      <c r="F635" s="36">
        <v>447.7</v>
      </c>
    </row>
    <row r="636" spans="1:6" ht="21.75" thickBot="1" x14ac:dyDescent="0.3">
      <c r="A636" s="33" t="s">
        <v>1258</v>
      </c>
      <c r="B636" s="34" t="s">
        <v>1259</v>
      </c>
      <c r="C636" s="35" t="s">
        <v>6</v>
      </c>
      <c r="D636" s="36">
        <v>35000</v>
      </c>
      <c r="E636" s="36">
        <v>0</v>
      </c>
      <c r="F636" s="36">
        <v>0</v>
      </c>
    </row>
    <row r="637" spans="1:6" ht="23.25" thickBot="1" x14ac:dyDescent="0.3">
      <c r="A637" s="25" t="s">
        <v>1260</v>
      </c>
      <c r="B637" s="26" t="s">
        <v>1261</v>
      </c>
      <c r="C637" s="27"/>
      <c r="D637" s="28">
        <f t="shared" ref="D637:F637" si="68">D638+D639+D650+D652</f>
        <v>10386945.699999999</v>
      </c>
      <c r="E637" s="28">
        <f t="shared" si="68"/>
        <v>10732638.890000001</v>
      </c>
      <c r="F637" s="28">
        <f t="shared" si="68"/>
        <v>7396818.7899999991</v>
      </c>
    </row>
    <row r="638" spans="1:6" ht="23.25" thickBot="1" x14ac:dyDescent="0.3">
      <c r="A638" s="29" t="s">
        <v>1262</v>
      </c>
      <c r="B638" s="30" t="s">
        <v>1263</v>
      </c>
      <c r="C638" s="31"/>
      <c r="D638" s="37">
        <v>0</v>
      </c>
      <c r="E638" s="37">
        <v>0</v>
      </c>
      <c r="F638" s="37">
        <v>0</v>
      </c>
    </row>
    <row r="639" spans="1:6" ht="15.75" thickBot="1" x14ac:dyDescent="0.3">
      <c r="A639" s="29" t="s">
        <v>1264</v>
      </c>
      <c r="B639" s="30" t="s">
        <v>1265</v>
      </c>
      <c r="C639" s="31"/>
      <c r="D639" s="32">
        <f t="shared" ref="D639:F639" si="69">SUM(D640:D649)</f>
        <v>7505000</v>
      </c>
      <c r="E639" s="32">
        <f t="shared" si="69"/>
        <v>7850693.1899999995</v>
      </c>
      <c r="F639" s="32">
        <f t="shared" si="69"/>
        <v>5623267.8599999994</v>
      </c>
    </row>
    <row r="640" spans="1:6" ht="21.75" thickBot="1" x14ac:dyDescent="0.3">
      <c r="A640" s="33" t="s">
        <v>1266</v>
      </c>
      <c r="B640" s="34" t="s">
        <v>1267</v>
      </c>
      <c r="C640" s="35" t="s">
        <v>6</v>
      </c>
      <c r="D640" s="36">
        <v>50000</v>
      </c>
      <c r="E640" s="36">
        <v>50000</v>
      </c>
      <c r="F640" s="36">
        <v>50000</v>
      </c>
    </row>
    <row r="641" spans="1:6" ht="15.75" thickBot="1" x14ac:dyDescent="0.3">
      <c r="A641" s="33" t="s">
        <v>1268</v>
      </c>
      <c r="B641" s="34" t="s">
        <v>1269</v>
      </c>
      <c r="C641" s="35" t="s">
        <v>6</v>
      </c>
      <c r="D641" s="36">
        <v>1675000</v>
      </c>
      <c r="E641" s="36">
        <v>2582221.8199999998</v>
      </c>
      <c r="F641" s="36">
        <v>2544306.8199999998</v>
      </c>
    </row>
    <row r="642" spans="1:6" ht="21.75" thickBot="1" x14ac:dyDescent="0.3">
      <c r="A642" s="33" t="s">
        <v>1270</v>
      </c>
      <c r="B642" s="34" t="s">
        <v>1271</v>
      </c>
      <c r="C642" s="35" t="s">
        <v>6</v>
      </c>
      <c r="D642" s="36">
        <v>4780000</v>
      </c>
      <c r="E642" s="36">
        <v>3924174.28</v>
      </c>
      <c r="F642" s="36">
        <v>1734663.95</v>
      </c>
    </row>
    <row r="643" spans="1:6" ht="15.75" thickBot="1" x14ac:dyDescent="0.3">
      <c r="A643" s="33" t="s">
        <v>1272</v>
      </c>
      <c r="B643" s="34" t="s">
        <v>1273</v>
      </c>
      <c r="C643" s="35" t="s">
        <v>6</v>
      </c>
      <c r="D643" s="36">
        <v>1000000</v>
      </c>
      <c r="E643" s="36">
        <v>1294297.0900000001</v>
      </c>
      <c r="F643" s="36">
        <v>1294297.0900000001</v>
      </c>
    </row>
    <row r="644" spans="1:6" ht="15.75" thickBot="1" x14ac:dyDescent="0.3">
      <c r="A644" s="33" t="s">
        <v>1274</v>
      </c>
      <c r="B644" s="34" t="s">
        <v>1275</v>
      </c>
      <c r="C644" s="35"/>
      <c r="D644" s="36">
        <v>0</v>
      </c>
      <c r="E644" s="36">
        <v>0</v>
      </c>
      <c r="F644" s="36">
        <v>0</v>
      </c>
    </row>
    <row r="645" spans="1:6" ht="21.75" thickBot="1" x14ac:dyDescent="0.3">
      <c r="A645" s="33" t="s">
        <v>1276</v>
      </c>
      <c r="B645" s="34" t="s">
        <v>1277</v>
      </c>
      <c r="C645" s="35"/>
      <c r="D645" s="36">
        <v>0</v>
      </c>
      <c r="E645" s="36">
        <v>0</v>
      </c>
      <c r="F645" s="36">
        <v>0</v>
      </c>
    </row>
    <row r="646" spans="1:6" ht="15.75" thickBot="1" x14ac:dyDescent="0.3">
      <c r="A646" s="33" t="s">
        <v>1278</v>
      </c>
      <c r="B646" s="34" t="s">
        <v>1279</v>
      </c>
      <c r="C646" s="35"/>
      <c r="D646" s="36">
        <v>0</v>
      </c>
      <c r="E646" s="36">
        <v>0</v>
      </c>
      <c r="F646" s="36">
        <v>0</v>
      </c>
    </row>
    <row r="647" spans="1:6" ht="15.75" thickBot="1" x14ac:dyDescent="0.3">
      <c r="A647" s="33" t="s">
        <v>1280</v>
      </c>
      <c r="B647" s="34" t="s">
        <v>1281</v>
      </c>
      <c r="C647" s="35"/>
      <c r="D647" s="36">
        <v>0</v>
      </c>
      <c r="E647" s="36">
        <v>0</v>
      </c>
      <c r="F647" s="36">
        <v>0</v>
      </c>
    </row>
    <row r="648" spans="1:6" ht="15.75" thickBot="1" x14ac:dyDescent="0.3">
      <c r="A648" s="33" t="s">
        <v>1282</v>
      </c>
      <c r="B648" s="34" t="s">
        <v>1283</v>
      </c>
      <c r="C648" s="35"/>
      <c r="D648" s="36">
        <v>0</v>
      </c>
      <c r="E648" s="36">
        <v>0</v>
      </c>
      <c r="F648" s="36">
        <v>0</v>
      </c>
    </row>
    <row r="649" spans="1:6" ht="15.75" thickBot="1" x14ac:dyDescent="0.3">
      <c r="A649" s="33" t="s">
        <v>1284</v>
      </c>
      <c r="B649" s="34" t="s">
        <v>1285</v>
      </c>
      <c r="C649" s="35"/>
      <c r="D649" s="36">
        <v>0</v>
      </c>
      <c r="E649" s="36">
        <v>0</v>
      </c>
      <c r="F649" s="36">
        <v>0</v>
      </c>
    </row>
    <row r="650" spans="1:6" ht="23.25" thickBot="1" x14ac:dyDescent="0.3">
      <c r="A650" s="29" t="s">
        <v>1286</v>
      </c>
      <c r="B650" s="30" t="s">
        <v>1287</v>
      </c>
      <c r="C650" s="31"/>
      <c r="D650" s="32">
        <f t="shared" ref="D650:F650" si="70">SUM(D651:D651)</f>
        <v>0</v>
      </c>
      <c r="E650" s="32">
        <f t="shared" si="70"/>
        <v>0</v>
      </c>
      <c r="F650" s="32">
        <f t="shared" si="70"/>
        <v>0</v>
      </c>
    </row>
    <row r="651" spans="1:6" ht="32.25" thickBot="1" x14ac:dyDescent="0.3">
      <c r="A651" s="33" t="s">
        <v>1288</v>
      </c>
      <c r="B651" s="34" t="s">
        <v>1289</v>
      </c>
      <c r="C651" s="35"/>
      <c r="D651" s="36">
        <v>0</v>
      </c>
      <c r="E651" s="36">
        <v>0</v>
      </c>
      <c r="F651" s="36">
        <v>0</v>
      </c>
    </row>
    <row r="652" spans="1:6" ht="23.25" thickBot="1" x14ac:dyDescent="0.3">
      <c r="A652" s="29" t="s">
        <v>1290</v>
      </c>
      <c r="B652" s="30" t="s">
        <v>1291</v>
      </c>
      <c r="C652" s="31"/>
      <c r="D652" s="32">
        <f t="shared" ref="D652:F652" si="71">SUM(D653:D653)</f>
        <v>2881945.7</v>
      </c>
      <c r="E652" s="32">
        <f t="shared" si="71"/>
        <v>2881945.7</v>
      </c>
      <c r="F652" s="32">
        <f t="shared" si="71"/>
        <v>1773550.93</v>
      </c>
    </row>
    <row r="653" spans="1:6" ht="32.25" thickBot="1" x14ac:dyDescent="0.3">
      <c r="A653" s="33" t="s">
        <v>1292</v>
      </c>
      <c r="B653" s="34" t="s">
        <v>1293</v>
      </c>
      <c r="C653" s="35" t="s">
        <v>6</v>
      </c>
      <c r="D653" s="36">
        <v>2881945.7</v>
      </c>
      <c r="E653" s="36">
        <v>2881945.7</v>
      </c>
      <c r="F653" s="36">
        <v>1773550.93</v>
      </c>
    </row>
    <row r="654" spans="1:6" ht="15.75" thickBot="1" x14ac:dyDescent="0.3">
      <c r="A654" s="25" t="s">
        <v>1294</v>
      </c>
      <c r="B654" s="26" t="s">
        <v>1295</v>
      </c>
      <c r="C654" s="27"/>
      <c r="D654" s="28">
        <f t="shared" ref="D654:F654" si="72">D655+D656+D657+D658+D662</f>
        <v>78417</v>
      </c>
      <c r="E654" s="28">
        <f t="shared" si="72"/>
        <v>140053.29</v>
      </c>
      <c r="F654" s="28">
        <f t="shared" si="72"/>
        <v>110754.78</v>
      </c>
    </row>
    <row r="655" spans="1:6" ht="15.75" thickBot="1" x14ac:dyDescent="0.3">
      <c r="A655" s="29" t="s">
        <v>1296</v>
      </c>
      <c r="B655" s="30" t="s">
        <v>1297</v>
      </c>
      <c r="C655" s="31"/>
      <c r="D655" s="37">
        <v>0</v>
      </c>
      <c r="E655" s="37">
        <v>0</v>
      </c>
      <c r="F655" s="37">
        <v>0</v>
      </c>
    </row>
    <row r="656" spans="1:6" ht="34.5" thickBot="1" x14ac:dyDescent="0.3">
      <c r="A656" s="29" t="s">
        <v>1298</v>
      </c>
      <c r="B656" s="30" t="s">
        <v>1299</v>
      </c>
      <c r="C656" s="31"/>
      <c r="D656" s="37">
        <v>0</v>
      </c>
      <c r="E656" s="37">
        <v>0</v>
      </c>
      <c r="F656" s="37">
        <v>0</v>
      </c>
    </row>
    <row r="657" spans="1:6" ht="45.75" thickBot="1" x14ac:dyDescent="0.3">
      <c r="A657" s="29" t="s">
        <v>1300</v>
      </c>
      <c r="B657" s="30" t="s">
        <v>1301</v>
      </c>
      <c r="C657" s="31"/>
      <c r="D657" s="37">
        <v>0</v>
      </c>
      <c r="E657" s="37">
        <v>0</v>
      </c>
      <c r="F657" s="37">
        <v>0</v>
      </c>
    </row>
    <row r="658" spans="1:6" ht="23.25" thickBot="1" x14ac:dyDescent="0.3">
      <c r="A658" s="29" t="s">
        <v>1302</v>
      </c>
      <c r="B658" s="30" t="s">
        <v>1303</v>
      </c>
      <c r="C658" s="31"/>
      <c r="D658" s="32">
        <f t="shared" ref="D658:F658" si="73">SUM(D659:D661)</f>
        <v>78417</v>
      </c>
      <c r="E658" s="32">
        <f t="shared" si="73"/>
        <v>140053.29</v>
      </c>
      <c r="F658" s="32">
        <f t="shared" si="73"/>
        <v>110754.78</v>
      </c>
    </row>
    <row r="659" spans="1:6" ht="21.75" thickBot="1" x14ac:dyDescent="0.3">
      <c r="A659" s="33" t="s">
        <v>1304</v>
      </c>
      <c r="B659" s="34" t="s">
        <v>1305</v>
      </c>
      <c r="C659" s="35"/>
      <c r="D659" s="36">
        <v>0</v>
      </c>
      <c r="E659" s="36">
        <v>0</v>
      </c>
      <c r="F659" s="36">
        <v>0</v>
      </c>
    </row>
    <row r="660" spans="1:6" ht="21.75" thickBot="1" x14ac:dyDescent="0.3">
      <c r="A660" s="33" t="s">
        <v>1306</v>
      </c>
      <c r="B660" s="34" t="s">
        <v>1307</v>
      </c>
      <c r="C660" s="35" t="s">
        <v>6</v>
      </c>
      <c r="D660" s="36">
        <v>48417</v>
      </c>
      <c r="E660" s="36">
        <v>101185.91</v>
      </c>
      <c r="F660" s="36">
        <v>87839.32</v>
      </c>
    </row>
    <row r="661" spans="1:6" ht="21.75" thickBot="1" x14ac:dyDescent="0.3">
      <c r="A661" s="33" t="s">
        <v>1308</v>
      </c>
      <c r="B661" s="34" t="s">
        <v>1309</v>
      </c>
      <c r="C661" s="35" t="s">
        <v>6</v>
      </c>
      <c r="D661" s="36">
        <v>30000</v>
      </c>
      <c r="E661" s="36">
        <v>38867.379999999997</v>
      </c>
      <c r="F661" s="36">
        <v>22915.46</v>
      </c>
    </row>
    <row r="662" spans="1:6" ht="45.75" thickBot="1" x14ac:dyDescent="0.3">
      <c r="A662" s="29" t="s">
        <v>1310</v>
      </c>
      <c r="B662" s="30" t="s">
        <v>1311</v>
      </c>
      <c r="C662" s="31"/>
      <c r="D662" s="37">
        <v>0</v>
      </c>
      <c r="E662" s="37">
        <v>0</v>
      </c>
      <c r="F662" s="37">
        <v>0</v>
      </c>
    </row>
    <row r="663" spans="1:6" ht="15.75" thickBot="1" x14ac:dyDescent="0.3">
      <c r="A663" s="25" t="s">
        <v>1312</v>
      </c>
      <c r="B663" s="26" t="s">
        <v>1313</v>
      </c>
      <c r="C663" s="27"/>
      <c r="D663" s="28">
        <f t="shared" ref="D663:F663" si="74">SUM(D664:D666)</f>
        <v>0</v>
      </c>
      <c r="E663" s="28">
        <f t="shared" si="74"/>
        <v>0</v>
      </c>
      <c r="F663" s="28">
        <f t="shared" si="74"/>
        <v>0</v>
      </c>
    </row>
    <row r="664" spans="1:6" ht="15.75" thickBot="1" x14ac:dyDescent="0.3">
      <c r="A664" s="29" t="s">
        <v>1314</v>
      </c>
      <c r="B664" s="30" t="s">
        <v>1315</v>
      </c>
      <c r="C664" s="31"/>
      <c r="D664" s="37">
        <v>0</v>
      </c>
      <c r="E664" s="37">
        <v>0</v>
      </c>
      <c r="F664" s="37">
        <v>0</v>
      </c>
    </row>
    <row r="665" spans="1:6" ht="15.75" thickBot="1" x14ac:dyDescent="0.3">
      <c r="A665" s="29" t="s">
        <v>1316</v>
      </c>
      <c r="B665" s="30" t="s">
        <v>1317</v>
      </c>
      <c r="C665" s="31"/>
      <c r="D665" s="37">
        <v>0</v>
      </c>
      <c r="E665" s="37">
        <v>0</v>
      </c>
      <c r="F665" s="37">
        <v>0</v>
      </c>
    </row>
    <row r="666" spans="1:6" ht="40.5" customHeight="1" x14ac:dyDescent="0.25">
      <c r="A666" s="29" t="s">
        <v>1318</v>
      </c>
      <c r="B666" s="30" t="s">
        <v>1319</v>
      </c>
      <c r="C666" s="31"/>
      <c r="D666" s="37">
        <v>0</v>
      </c>
      <c r="E666" s="37">
        <v>0</v>
      </c>
      <c r="F666" s="37">
        <v>0</v>
      </c>
    </row>
    <row r="667" spans="1:6" x14ac:dyDescent="0.25">
      <c r="A667" s="41" t="s">
        <v>1327</v>
      </c>
      <c r="B667" s="42"/>
      <c r="C667" s="43"/>
      <c r="D667" s="44"/>
      <c r="E667" s="44"/>
      <c r="F667" s="44"/>
    </row>
    <row r="668" spans="1:6" ht="15.75" thickBot="1" x14ac:dyDescent="0.3">
      <c r="B668" s="1"/>
      <c r="C668" s="45"/>
      <c r="D668" s="45"/>
    </row>
    <row r="669" spans="1:6" x14ac:dyDescent="0.25">
      <c r="B669" s="1"/>
      <c r="C669" s="1"/>
      <c r="D669" s="7"/>
      <c r="E669" s="7"/>
      <c r="F669" s="7"/>
    </row>
  </sheetData>
  <mergeCells count="5">
    <mergeCell ref="A6:F6"/>
    <mergeCell ref="A8:A9"/>
    <mergeCell ref="B8:B9"/>
    <mergeCell ref="C8:C9"/>
    <mergeCell ref="D8:F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Lapas1</vt:lpstr>
      <vt:lpstr>Lapas1!Print_Titles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Motiejūnienė</dc:creator>
  <cp:lastModifiedBy>Windows User</cp:lastModifiedBy>
  <cp:lastPrinted>2024-03-29T08:16:37Z</cp:lastPrinted>
  <dcterms:created xsi:type="dcterms:W3CDTF">2015-06-05T18:19:34Z</dcterms:created>
  <dcterms:modified xsi:type="dcterms:W3CDTF">2024-04-03T06:26:41Z</dcterms:modified>
</cp:coreProperties>
</file>